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odai-fsv\生涯学習課\09_カモシカ食害対策\R6カモシカ\05_柵設置工事\総務課入札提出用\"/>
    </mc:Choice>
  </mc:AlternateContent>
  <xr:revisionPtr revIDLastSave="0" documentId="8_{ECDE3522-3CB5-4287-AD55-183C60166D66}" xr6:coauthVersionLast="47" xr6:coauthVersionMax="47" xr10:uidLastSave="{00000000-0000-0000-0000-000000000000}"/>
  <bookViews>
    <workbookView xWindow="-120" yWindow="-120" windowWidth="29040" windowHeight="15840" tabRatio="865" xr2:uid="{00000000-000D-0000-FFFF-FFFF00000000}"/>
  </bookViews>
  <sheets>
    <sheet name="表紙" sheetId="40" r:id="rId1"/>
    <sheet name="総括" sheetId="52" r:id="rId2"/>
    <sheet name="A" sheetId="42" r:id="rId3"/>
    <sheet name="Ｂ" sheetId="64" r:id="rId4"/>
    <sheet name="Ｃ" sheetId="54" r:id="rId5"/>
    <sheet name="Ｄ" sheetId="58" r:id="rId6"/>
    <sheet name="Ｅ.経費代価" sheetId="43" r:id="rId7"/>
    <sheet name="A.代価表 (ﾌｪﾝｽ)" sheetId="61" r:id="rId8"/>
    <sheet name="A.代価表（支柱）" sheetId="59" r:id="rId9"/>
    <sheet name="A.代価表（資材)" sheetId="62" r:id="rId10"/>
    <sheet name="A.代価表（支柱運搬費）" sheetId="70" r:id="rId11"/>
    <sheet name="A.代価表（金網運搬費） " sheetId="71" r:id="rId12"/>
  </sheets>
  <definedNames>
    <definedName name="AccessDatabase" hidden="1">"C:\My Documents\キンニャモニャセンター計算集計1.mdb"</definedName>
    <definedName name="_xlnm.Print_Area" localSheetId="2">A!$A$3:$Q$40</definedName>
    <definedName name="_xlnm.Print_Area" localSheetId="7">'A.代価表 (ﾌｪﾝｽ)'!$A$3:$Q$40</definedName>
    <definedName name="_xlnm.Print_Area" localSheetId="11">'A.代価表（金網運搬費） '!$A$1:$G$32</definedName>
    <definedName name="_xlnm.Print_Area" localSheetId="8">'A.代価表（支柱）'!$A$3:$Q$40</definedName>
    <definedName name="_xlnm.Print_Area" localSheetId="10">'A.代価表（支柱運搬費）'!$A$1:$G$32</definedName>
    <definedName name="_xlnm.Print_Area" localSheetId="9">'A.代価表（資材)'!$A$3:$Q$40</definedName>
    <definedName name="_xlnm.Print_Area" localSheetId="3">Ｂ!$A$3:$Q$40</definedName>
    <definedName name="_xlnm.Print_Area" localSheetId="4">'Ｃ'!$A$3:$Q$40</definedName>
    <definedName name="_xlnm.Print_Area" localSheetId="5">Ｄ!$A$3:$Q$40</definedName>
    <definedName name="_xlnm.Print_Area" localSheetId="6">Ｅ.経費代価!$A$3:$P$112</definedName>
    <definedName name="_xlnm.Print_Area" localSheetId="1">総括!$A$3:$Q$39</definedName>
    <definedName name="_xlnm.Print_Area" localSheetId="0">表紙!$A$1:$N$32</definedName>
    <definedName name="_xlnm.Print_Titles" localSheetId="2">A!$3:$4</definedName>
    <definedName name="_xlnm.Print_Titles" localSheetId="7">'A.代価表 (ﾌｪﾝｽ)'!$3:$4</definedName>
    <definedName name="_xlnm.Print_Titles" localSheetId="11">'A.代価表（金網運搬費） '!$3:$4</definedName>
    <definedName name="_xlnm.Print_Titles" localSheetId="8">'A.代価表（支柱）'!$3:$4</definedName>
    <definedName name="_xlnm.Print_Titles" localSheetId="10">'A.代価表（支柱運搬費）'!$3:$4</definedName>
    <definedName name="_xlnm.Print_Titles" localSheetId="9">'A.代価表（資材)'!$3:$4</definedName>
    <definedName name="_xlnm.Print_Titles" localSheetId="3">Ｂ!$3:$4</definedName>
    <definedName name="_xlnm.Print_Titles" localSheetId="4">'Ｃ'!$3:$4</definedName>
    <definedName name="_xlnm.Print_Titles" localSheetId="5">Ｄ!$3:$4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71" l="1"/>
  <c r="D6" i="71" l="1"/>
  <c r="D6" i="70"/>
  <c r="D26" i="70" s="1"/>
  <c r="B26" i="70"/>
  <c r="D14" i="70"/>
  <c r="C26" i="70" l="1"/>
  <c r="E26" i="70"/>
  <c r="B26" i="71"/>
  <c r="C26" i="71"/>
  <c r="D8" i="42" l="1"/>
  <c r="D8" i="64" l="1"/>
  <c r="D8" i="54" l="1"/>
  <c r="D14" i="71"/>
  <c r="D26" i="71" l="1"/>
  <c r="B40" i="43" l="1"/>
  <c r="J33" i="52"/>
  <c r="Q6" i="64"/>
  <c r="M6" i="64"/>
  <c r="K6" i="64"/>
  <c r="I6" i="64"/>
  <c r="Q4" i="64"/>
  <c r="Q3" i="64"/>
  <c r="M26" i="62" l="1"/>
  <c r="Q4" i="62"/>
  <c r="Q3" i="62"/>
  <c r="Q4" i="61"/>
  <c r="Q3" i="61"/>
  <c r="N21" i="52"/>
  <c r="M21" i="52" s="1"/>
  <c r="Q4" i="59"/>
  <c r="Q3" i="59"/>
  <c r="Q4" i="58"/>
  <c r="Q3" i="58"/>
  <c r="A2" i="58"/>
  <c r="B10" i="43"/>
  <c r="B46" i="43" s="1"/>
  <c r="B82" i="43" s="1"/>
  <c r="Q4" i="54"/>
  <c r="Q3" i="54"/>
  <c r="Q3" i="42"/>
  <c r="AF6" i="40"/>
  <c r="AG6" i="40"/>
  <c r="P273" i="52"/>
  <c r="P237" i="52"/>
  <c r="P201" i="52"/>
  <c r="P165" i="52"/>
  <c r="P129" i="52"/>
  <c r="P93" i="52"/>
  <c r="P57" i="52"/>
  <c r="P21" i="52"/>
  <c r="Q6" i="42"/>
  <c r="Q4" i="42"/>
  <c r="M6" i="42"/>
  <c r="K6" i="42"/>
  <c r="I6" i="42"/>
  <c r="L21" i="52"/>
  <c r="J21" i="52"/>
  <c r="I21" i="52" s="1"/>
  <c r="H21" i="52"/>
  <c r="A78" i="43"/>
  <c r="B112" i="43" s="1"/>
  <c r="A42" i="43"/>
  <c r="B76" i="43" s="1"/>
  <c r="K21" i="52" l="1"/>
</calcChain>
</file>

<file path=xl/sharedStrings.xml><?xml version="1.0" encoding="utf-8"?>
<sst xmlns="http://schemas.openxmlformats.org/spreadsheetml/2006/main" count="272" uniqueCount="144">
  <si>
    <t>共通仮設費</t>
    <rPh sb="0" eb="2">
      <t>キョウツウ</t>
    </rPh>
    <rPh sb="2" eb="4">
      <t>カセツ</t>
    </rPh>
    <rPh sb="4" eb="5">
      <t>ヒ</t>
    </rPh>
    <phoneticPr fontId="6"/>
  </si>
  <si>
    <t>×</t>
    <phoneticPr fontId="6"/>
  </si>
  <si>
    <t>直接工事費</t>
    <rPh sb="0" eb="2">
      <t>チョクセツ</t>
    </rPh>
    <rPh sb="2" eb="5">
      <t>コウジヒ</t>
    </rPh>
    <phoneticPr fontId="6"/>
  </si>
  <si>
    <t>○</t>
    <phoneticPr fontId="6"/>
  </si>
  <si>
    <t>単位</t>
    <rPh sb="0" eb="2">
      <t>タンイ</t>
    </rPh>
    <phoneticPr fontId="6"/>
  </si>
  <si>
    <t>式</t>
    <rPh sb="0" eb="1">
      <t>シキ</t>
    </rPh>
    <phoneticPr fontId="6"/>
  </si>
  <si>
    <t>A</t>
    <phoneticPr fontId="6"/>
  </si>
  <si>
    <t>名　　　　　称</t>
    <rPh sb="0" eb="1">
      <t>ナ</t>
    </rPh>
    <rPh sb="6" eb="7">
      <t>ショウ</t>
    </rPh>
    <phoneticPr fontId="6"/>
  </si>
  <si>
    <t>形　　状　　寸　　法</t>
    <rPh sb="0" eb="4">
      <t>ケイジョウ</t>
    </rPh>
    <rPh sb="6" eb="10">
      <t>スンポウ</t>
    </rPh>
    <phoneticPr fontId="6"/>
  </si>
  <si>
    <t>数 量</t>
    <rPh sb="0" eb="1">
      <t>カズ</t>
    </rPh>
    <rPh sb="2" eb="3">
      <t>リョウ</t>
    </rPh>
    <phoneticPr fontId="6"/>
  </si>
  <si>
    <t>単　価</t>
    <rPh sb="0" eb="1">
      <t>タン</t>
    </rPh>
    <rPh sb="2" eb="3">
      <t>アタイ</t>
    </rPh>
    <phoneticPr fontId="6"/>
  </si>
  <si>
    <t>金　　額</t>
    <rPh sb="0" eb="4">
      <t>キンガク</t>
    </rPh>
    <phoneticPr fontId="6"/>
  </si>
  <si>
    <t>摘　　　　　　　要</t>
    <rPh sb="0" eb="1">
      <t>テキ</t>
    </rPh>
    <rPh sb="8" eb="9">
      <t>ヨウ</t>
    </rPh>
    <phoneticPr fontId="6"/>
  </si>
  <si>
    <t>No.</t>
    <phoneticPr fontId="6"/>
  </si>
  <si>
    <t>内 訳 明 細 書</t>
    <phoneticPr fontId="6"/>
  </si>
  <si>
    <t>（ 金 入 り ）</t>
    <rPh sb="2" eb="3">
      <t>キン</t>
    </rPh>
    <rPh sb="4" eb="5">
      <t>イ</t>
    </rPh>
    <phoneticPr fontId="6"/>
  </si>
  <si>
    <t>変 更 内 訳 明 細 書</t>
    <rPh sb="0" eb="1">
      <t>ヘン</t>
    </rPh>
    <rPh sb="2" eb="3">
      <t>サラ</t>
    </rPh>
    <phoneticPr fontId="6"/>
  </si>
  <si>
    <t>（ 金 抜 き ）</t>
    <rPh sb="2" eb="3">
      <t>キン</t>
    </rPh>
    <rPh sb="4" eb="5">
      <t>ヌ</t>
    </rPh>
    <phoneticPr fontId="6"/>
  </si>
  <si>
    <t>精 算 内 訳 明 細 書</t>
    <rPh sb="0" eb="1">
      <t>セイ</t>
    </rPh>
    <rPh sb="2" eb="3">
      <t>ザン</t>
    </rPh>
    <phoneticPr fontId="6"/>
  </si>
  <si>
    <t>純工事費</t>
    <rPh sb="0" eb="1">
      <t>ジュン</t>
    </rPh>
    <rPh sb="1" eb="3">
      <t>コウジ</t>
    </rPh>
    <rPh sb="3" eb="4">
      <t>ヒ</t>
    </rPh>
    <phoneticPr fontId="6"/>
  </si>
  <si>
    <t>工事原価</t>
    <rPh sb="0" eb="2">
      <t>コウジ</t>
    </rPh>
    <rPh sb="2" eb="4">
      <t>ゲンカ</t>
    </rPh>
    <phoneticPr fontId="6"/>
  </si>
  <si>
    <t>現場監理費等</t>
    <rPh sb="0" eb="2">
      <t>ゲンバ</t>
    </rPh>
    <rPh sb="2" eb="4">
      <t>カンリ</t>
    </rPh>
    <rPh sb="4" eb="5">
      <t>ヒ</t>
    </rPh>
    <rPh sb="5" eb="6">
      <t>トウ</t>
    </rPh>
    <phoneticPr fontId="6"/>
  </si>
  <si>
    <t>一般管理費等</t>
    <rPh sb="0" eb="2">
      <t>イッパン</t>
    </rPh>
    <rPh sb="2" eb="5">
      <t>カンリヒ</t>
    </rPh>
    <rPh sb="5" eb="6">
      <t>トウ</t>
    </rPh>
    <phoneticPr fontId="6"/>
  </si>
  <si>
    <t>工事価格</t>
    <phoneticPr fontId="6"/>
  </si>
  <si>
    <t>消費税相当額</t>
    <rPh sb="0" eb="3">
      <t>ショウヒゼイ</t>
    </rPh>
    <rPh sb="3" eb="5">
      <t>ソウトウ</t>
    </rPh>
    <rPh sb="5" eb="6">
      <t>ガク</t>
    </rPh>
    <phoneticPr fontId="6"/>
  </si>
  <si>
    <t>根拠有</t>
  </si>
  <si>
    <t>根拠有</t>
    <phoneticPr fontId="6"/>
  </si>
  <si>
    <t>根拠抜</t>
    <phoneticPr fontId="6"/>
  </si>
  <si>
    <t>正</t>
    <rPh sb="0" eb="1">
      <t>セイ</t>
    </rPh>
    <phoneticPr fontId="6"/>
  </si>
  <si>
    <t>逆</t>
    <rPh sb="0" eb="1">
      <t>ギャク</t>
    </rPh>
    <phoneticPr fontId="6"/>
  </si>
  <si>
    <t>概　算　書</t>
    <rPh sb="0" eb="1">
      <t>オオムネ</t>
    </rPh>
    <rPh sb="2" eb="3">
      <t>ザン</t>
    </rPh>
    <rPh sb="4" eb="5">
      <t>ショ</t>
    </rPh>
    <phoneticPr fontId="6"/>
  </si>
  <si>
    <t>落札額</t>
    <rPh sb="0" eb="2">
      <t>ラクサツ</t>
    </rPh>
    <rPh sb="2" eb="3">
      <t>ガク</t>
    </rPh>
    <phoneticPr fontId="6"/>
  </si>
  <si>
    <t>請負比率</t>
    <rPh sb="0" eb="2">
      <t>ウケオイ</t>
    </rPh>
    <rPh sb="2" eb="4">
      <t>ヒリツ</t>
    </rPh>
    <phoneticPr fontId="6"/>
  </si>
  <si>
    <t>上段</t>
    <rPh sb="0" eb="2">
      <t>ジョウダン</t>
    </rPh>
    <phoneticPr fontId="6"/>
  </si>
  <si>
    <t>変更前</t>
    <rPh sb="0" eb="2">
      <t>ヘンコウ</t>
    </rPh>
    <phoneticPr fontId="6"/>
  </si>
  <si>
    <t>下段</t>
    <rPh sb="0" eb="1">
      <t>シタ</t>
    </rPh>
    <rPh sb="1" eb="2">
      <t>ダン</t>
    </rPh>
    <phoneticPr fontId="6"/>
  </si>
  <si>
    <t>変更後</t>
    <rPh sb="0" eb="2">
      <t>ヘンコウ</t>
    </rPh>
    <phoneticPr fontId="6"/>
  </si>
  <si>
    <t>直接工事費</t>
    <phoneticPr fontId="6"/>
  </si>
  <si>
    <t>+</t>
    <phoneticPr fontId="6"/>
  </si>
  <si>
    <t>工事原価</t>
    <phoneticPr fontId="6"/>
  </si>
  <si>
    <t>+</t>
    <phoneticPr fontId="6"/>
  </si>
  <si>
    <t>(　内　訳　)</t>
    <rPh sb="2" eb="3">
      <t>ナイ</t>
    </rPh>
    <rPh sb="4" eb="5">
      <t>ヤク</t>
    </rPh>
    <phoneticPr fontId="6"/>
  </si>
  <si>
    <t>合計 (工事価格)</t>
    <rPh sb="0" eb="2">
      <t>ゴウケイ</t>
    </rPh>
    <rPh sb="4" eb="6">
      <t>コウジ</t>
    </rPh>
    <rPh sb="6" eb="8">
      <t>カカク</t>
    </rPh>
    <phoneticPr fontId="6"/>
  </si>
  <si>
    <t>総合計 (工事費)</t>
    <rPh sb="0" eb="1">
      <t>ソウ</t>
    </rPh>
    <rPh sb="1" eb="3">
      <t>ゴウケイ</t>
    </rPh>
    <rPh sb="5" eb="8">
      <t>コウジヒ</t>
    </rPh>
    <phoneticPr fontId="6"/>
  </si>
  <si>
    <t>（税抜）</t>
    <phoneticPr fontId="6"/>
  </si>
  <si>
    <t>　　　　　　　摘　　　　　　　要</t>
    <rPh sb="7" eb="8">
      <t>テキ</t>
    </rPh>
    <rPh sb="15" eb="16">
      <t>ヨウ</t>
    </rPh>
    <phoneticPr fontId="6"/>
  </si>
  <si>
    <t>現場管理費等</t>
    <rPh sb="0" eb="2">
      <t>ゲンバ</t>
    </rPh>
    <rPh sb="2" eb="4">
      <t>カンリ</t>
    </rPh>
    <rPh sb="4" eb="5">
      <t>ヒ</t>
    </rPh>
    <rPh sb="5" eb="6">
      <t>トウ</t>
    </rPh>
    <phoneticPr fontId="6"/>
  </si>
  <si>
    <t>○</t>
    <phoneticPr fontId="6"/>
  </si>
  <si>
    <t>○</t>
    <phoneticPr fontId="6"/>
  </si>
  <si>
    <t>内 訳 明 細 書</t>
  </si>
  <si>
    <t xml:space="preserve"> </t>
    <phoneticPr fontId="6"/>
  </si>
  <si>
    <t>ｍ</t>
    <phoneticPr fontId="6"/>
  </si>
  <si>
    <t>B</t>
    <phoneticPr fontId="6"/>
  </si>
  <si>
    <t>C</t>
    <phoneticPr fontId="6"/>
  </si>
  <si>
    <t>D</t>
    <phoneticPr fontId="6"/>
  </si>
  <si>
    <t>フェンス等設置</t>
    <rPh sb="4" eb="5">
      <t>トウ</t>
    </rPh>
    <rPh sb="5" eb="7">
      <t>セッチ</t>
    </rPh>
    <phoneticPr fontId="6"/>
  </si>
  <si>
    <t>　きっ甲金網</t>
    <rPh sb="3" eb="4">
      <t>コウ</t>
    </rPh>
    <rPh sb="4" eb="6">
      <t>カナアミ</t>
    </rPh>
    <phoneticPr fontId="6"/>
  </si>
  <si>
    <t>　鉄線</t>
    <rPh sb="1" eb="3">
      <t>テッセン</t>
    </rPh>
    <phoneticPr fontId="6"/>
  </si>
  <si>
    <t>　補強用鉄線</t>
    <rPh sb="1" eb="4">
      <t>ホキョウヨウ</t>
    </rPh>
    <rPh sb="4" eb="6">
      <t>テッセン</t>
    </rPh>
    <phoneticPr fontId="6"/>
  </si>
  <si>
    <t>　金網設置手間</t>
    <rPh sb="1" eb="2">
      <t>カネ</t>
    </rPh>
    <rPh sb="2" eb="3">
      <t>アミ</t>
    </rPh>
    <rPh sb="3" eb="5">
      <t>セッチ</t>
    </rPh>
    <rPh sb="5" eb="7">
      <t>テマ</t>
    </rPh>
    <phoneticPr fontId="6"/>
  </si>
  <si>
    <t>普通作業員</t>
    <rPh sb="0" eb="2">
      <t>フツウ</t>
    </rPh>
    <rPh sb="2" eb="5">
      <t>サギョウイン</t>
    </rPh>
    <phoneticPr fontId="6"/>
  </si>
  <si>
    <t>人</t>
    <rPh sb="0" eb="1">
      <t>ニン</t>
    </rPh>
    <phoneticPr fontId="6"/>
  </si>
  <si>
    <t>＃14　　2.0㎜</t>
    <phoneticPr fontId="6"/>
  </si>
  <si>
    <t>＃16　　1.6㎜</t>
    <phoneticPr fontId="6"/>
  </si>
  <si>
    <t>＃18　　1.2㎜</t>
    <phoneticPr fontId="6"/>
  </si>
  <si>
    <t>ｋｇ</t>
    <phoneticPr fontId="6"/>
  </si>
  <si>
    <t>線形1.0㎜　、網目40㎜</t>
    <rPh sb="0" eb="1">
      <t>セン</t>
    </rPh>
    <rPh sb="1" eb="2">
      <t>ケイ</t>
    </rPh>
    <rPh sb="8" eb="9">
      <t>アミ</t>
    </rPh>
    <rPh sb="9" eb="10">
      <t>メ</t>
    </rPh>
    <phoneticPr fontId="6"/>
  </si>
  <si>
    <t>支柱設置工事</t>
    <rPh sb="0" eb="2">
      <t>シチュウ</t>
    </rPh>
    <rPh sb="2" eb="4">
      <t>セッチ</t>
    </rPh>
    <rPh sb="4" eb="6">
      <t>コウジ</t>
    </rPh>
    <phoneticPr fontId="6"/>
  </si>
  <si>
    <t>　支柱</t>
    <rPh sb="1" eb="3">
      <t>シチュウ</t>
    </rPh>
    <phoneticPr fontId="6"/>
  </si>
  <si>
    <t>本</t>
    <rPh sb="0" eb="1">
      <t>ホン</t>
    </rPh>
    <phoneticPr fontId="6"/>
  </si>
  <si>
    <t>　網下押さえ杭（プラ杭）</t>
    <rPh sb="1" eb="2">
      <t>アミ</t>
    </rPh>
    <rPh sb="2" eb="3">
      <t>シタ</t>
    </rPh>
    <rPh sb="3" eb="4">
      <t>オ</t>
    </rPh>
    <rPh sb="6" eb="7">
      <t>クイ</t>
    </rPh>
    <rPh sb="10" eb="11">
      <t>クイ</t>
    </rPh>
    <phoneticPr fontId="6"/>
  </si>
  <si>
    <t>　補強用鉄線止め杭（プラ杭）</t>
    <rPh sb="1" eb="3">
      <t>ホキョウ</t>
    </rPh>
    <rPh sb="3" eb="4">
      <t>ヨウ</t>
    </rPh>
    <rPh sb="4" eb="6">
      <t>テッセン</t>
    </rPh>
    <rPh sb="6" eb="7">
      <t>ト</t>
    </rPh>
    <rPh sb="8" eb="9">
      <t>クイ</t>
    </rPh>
    <rPh sb="12" eb="13">
      <t>クイ</t>
    </rPh>
    <phoneticPr fontId="6"/>
  </si>
  <si>
    <t>Ｌ＝0.40ｍ</t>
    <phoneticPr fontId="6"/>
  </si>
  <si>
    <t>　釘</t>
    <rPh sb="1" eb="2">
      <t>クギ</t>
    </rPh>
    <phoneticPr fontId="6"/>
  </si>
  <si>
    <t>　支柱設置手間</t>
    <rPh sb="1" eb="3">
      <t>シチュウ</t>
    </rPh>
    <rPh sb="3" eb="5">
      <t>セッチ</t>
    </rPh>
    <rPh sb="5" eb="7">
      <t>テマ</t>
    </rPh>
    <phoneticPr fontId="6"/>
  </si>
  <si>
    <t>木杭　　Ｌ＝2.3ｍ</t>
    <rPh sb="0" eb="1">
      <t>キ</t>
    </rPh>
    <rPh sb="1" eb="2">
      <t>クイ</t>
    </rPh>
    <phoneticPr fontId="6"/>
  </si>
  <si>
    <t>ﾌｪﾝｽ設置工</t>
    <rPh sb="4" eb="6">
      <t>セッチ</t>
    </rPh>
    <rPh sb="6" eb="7">
      <t>コウ</t>
    </rPh>
    <phoneticPr fontId="6"/>
  </si>
  <si>
    <t>フェンス設置工</t>
    <rPh sb="4" eb="6">
      <t>セッチ</t>
    </rPh>
    <rPh sb="6" eb="7">
      <t>コウ</t>
    </rPh>
    <phoneticPr fontId="6"/>
  </si>
  <si>
    <t>支柱設置工</t>
    <rPh sb="0" eb="2">
      <t>シチュウ</t>
    </rPh>
    <rPh sb="2" eb="4">
      <t>セッチ</t>
    </rPh>
    <rPh sb="4" eb="5">
      <t>コウ</t>
    </rPh>
    <phoneticPr fontId="6"/>
  </si>
  <si>
    <t>資材費</t>
    <rPh sb="0" eb="2">
      <t>シザイ</t>
    </rPh>
    <rPh sb="2" eb="3">
      <t>ヒ</t>
    </rPh>
    <phoneticPr fontId="6"/>
  </si>
  <si>
    <t>D</t>
    <phoneticPr fontId="6"/>
  </si>
  <si>
    <t>運搬工</t>
    <rPh sb="0" eb="2">
      <t>ウンパン</t>
    </rPh>
    <rPh sb="2" eb="3">
      <t>コウ</t>
    </rPh>
    <phoneticPr fontId="6"/>
  </si>
  <si>
    <t>式</t>
    <rPh sb="0" eb="1">
      <t>シキ</t>
    </rPh>
    <phoneticPr fontId="6"/>
  </si>
  <si>
    <t>ｍ</t>
    <phoneticPr fontId="6"/>
  </si>
  <si>
    <t>　</t>
    <phoneticPr fontId="6"/>
  </si>
  <si>
    <t>カモシカ柵設置工事</t>
    <rPh sb="4" eb="5">
      <t>サク</t>
    </rPh>
    <rPh sb="5" eb="7">
      <t>セッチ</t>
    </rPh>
    <rPh sb="7" eb="9">
      <t>コウジ</t>
    </rPh>
    <phoneticPr fontId="6"/>
  </si>
  <si>
    <t>　　合計</t>
    <rPh sb="2" eb="4">
      <t>ゴウケイ</t>
    </rPh>
    <phoneticPr fontId="6"/>
  </si>
  <si>
    <t>　　単位当り</t>
    <rPh sb="2" eb="4">
      <t>タンイ</t>
    </rPh>
    <rPh sb="4" eb="5">
      <t>アタ</t>
    </rPh>
    <phoneticPr fontId="6"/>
  </si>
  <si>
    <t>ｍ</t>
    <phoneticPr fontId="6"/>
  </si>
  <si>
    <t>資材費</t>
    <rPh sb="0" eb="2">
      <t>シザイ</t>
    </rPh>
    <rPh sb="2" eb="3">
      <t>ヒ</t>
    </rPh>
    <phoneticPr fontId="6"/>
  </si>
  <si>
    <t>　</t>
    <phoneticPr fontId="6"/>
  </si>
  <si>
    <t>運搬費</t>
    <rPh sb="0" eb="2">
      <t>ウンパン</t>
    </rPh>
    <rPh sb="2" eb="3">
      <t>ヒ</t>
    </rPh>
    <phoneticPr fontId="6"/>
  </si>
  <si>
    <t>代価表１</t>
    <rPh sb="0" eb="2">
      <t>ダイカ</t>
    </rPh>
    <rPh sb="2" eb="3">
      <t>ヒョウ</t>
    </rPh>
    <phoneticPr fontId="6"/>
  </si>
  <si>
    <t>代価表２</t>
    <rPh sb="0" eb="2">
      <t>ダイカ</t>
    </rPh>
    <rPh sb="2" eb="3">
      <t>ヒョウ</t>
    </rPh>
    <phoneticPr fontId="6"/>
  </si>
  <si>
    <t>Ｅ</t>
    <phoneticPr fontId="6"/>
  </si>
  <si>
    <t>Ｃ</t>
    <phoneticPr fontId="6"/>
  </si>
  <si>
    <t>Ｄの計</t>
    <rPh sb="2" eb="3">
      <t>ケイ</t>
    </rPh>
    <phoneticPr fontId="6"/>
  </si>
  <si>
    <t>Ｃの計</t>
    <rPh sb="2" eb="3">
      <t>ケイ</t>
    </rPh>
    <phoneticPr fontId="6"/>
  </si>
  <si>
    <t>Ｂ</t>
    <phoneticPr fontId="6"/>
  </si>
  <si>
    <t>Ｂ</t>
    <phoneticPr fontId="6"/>
  </si>
  <si>
    <t>Ａ</t>
    <phoneticPr fontId="6"/>
  </si>
  <si>
    <t>Ａの計</t>
    <rPh sb="2" eb="3">
      <t>ケイ</t>
    </rPh>
    <phoneticPr fontId="6"/>
  </si>
  <si>
    <t>Ｂの計</t>
    <rPh sb="2" eb="3">
      <t>ケイ</t>
    </rPh>
    <phoneticPr fontId="6"/>
  </si>
  <si>
    <t>Ｅ</t>
    <phoneticPr fontId="6"/>
  </si>
  <si>
    <t>Ｆ</t>
    <phoneticPr fontId="6"/>
  </si>
  <si>
    <t>Ｇ</t>
    <phoneticPr fontId="6"/>
  </si>
  <si>
    <t>Ｈ</t>
    <phoneticPr fontId="6"/>
  </si>
  <si>
    <t>代価表3</t>
    <rPh sb="0" eb="2">
      <t>ダイカ</t>
    </rPh>
    <rPh sb="2" eb="3">
      <t>ヒョウ</t>
    </rPh>
    <phoneticPr fontId="6"/>
  </si>
  <si>
    <t>代価表１</t>
    <rPh sb="0" eb="2">
      <t>ダイカ</t>
    </rPh>
    <rPh sb="1" eb="2">
      <t>カ</t>
    </rPh>
    <phoneticPr fontId="6"/>
  </si>
  <si>
    <t>代価表2</t>
    <rPh sb="0" eb="2">
      <t>ダイカ</t>
    </rPh>
    <rPh sb="1" eb="2">
      <t>カ</t>
    </rPh>
    <phoneticPr fontId="6"/>
  </si>
  <si>
    <t>代価表3</t>
    <rPh sb="0" eb="2">
      <t>ダイカ</t>
    </rPh>
    <rPh sb="1" eb="2">
      <t>カ</t>
    </rPh>
    <phoneticPr fontId="6"/>
  </si>
  <si>
    <t>=</t>
    <phoneticPr fontId="6"/>
  </si>
  <si>
    <t>直接工事費</t>
    <phoneticPr fontId="6"/>
  </si>
  <si>
    <t>純工事費</t>
    <rPh sb="0" eb="1">
      <t>ジュン</t>
    </rPh>
    <phoneticPr fontId="6"/>
  </si>
  <si>
    <t>間接工事費</t>
    <rPh sb="0" eb="2">
      <t>カンセツ</t>
    </rPh>
    <rPh sb="2" eb="4">
      <t>コウジ</t>
    </rPh>
    <rPh sb="4" eb="5">
      <t>ヒ</t>
    </rPh>
    <phoneticPr fontId="6"/>
  </si>
  <si>
    <t>（Ｅ + Ｆ）</t>
    <phoneticPr fontId="6"/>
  </si>
  <si>
    <t>支柱</t>
    <rPh sb="0" eb="2">
      <t>シチュウ</t>
    </rPh>
    <phoneticPr fontId="6"/>
  </si>
  <si>
    <t>金網</t>
    <rPh sb="0" eb="2">
      <t>カナアミ</t>
    </rPh>
    <phoneticPr fontId="6"/>
  </si>
  <si>
    <t>代価表４</t>
    <rPh sb="0" eb="1">
      <t>カ</t>
    </rPh>
    <rPh sb="2" eb="3">
      <t>ヒョウ</t>
    </rPh>
    <phoneticPr fontId="6"/>
  </si>
  <si>
    <t>小計</t>
    <rPh sb="0" eb="2">
      <t>ショウケイ</t>
    </rPh>
    <phoneticPr fontId="6"/>
  </si>
  <si>
    <t>代価表５</t>
    <rPh sb="0" eb="1">
      <t>カ</t>
    </rPh>
    <rPh sb="2" eb="3">
      <t>ヒョウ</t>
    </rPh>
    <phoneticPr fontId="6"/>
  </si>
  <si>
    <t>面積(ha)</t>
    <rPh sb="0" eb="2">
      <t>メンセキ</t>
    </rPh>
    <phoneticPr fontId="6"/>
  </si>
  <si>
    <t>設置距離(m)</t>
    <rPh sb="0" eb="2">
      <t>セッチ</t>
    </rPh>
    <rPh sb="2" eb="4">
      <t>キョリ</t>
    </rPh>
    <phoneticPr fontId="6"/>
  </si>
  <si>
    <t>本数</t>
    <rPh sb="0" eb="2">
      <t>ホンスウ</t>
    </rPh>
    <phoneticPr fontId="6"/>
  </si>
  <si>
    <t>運搬費(円)</t>
    <rPh sb="0" eb="2">
      <t>ウンパン</t>
    </rPh>
    <rPh sb="2" eb="3">
      <t>ヒ</t>
    </rPh>
    <rPh sb="4" eb="5">
      <t>エン</t>
    </rPh>
    <phoneticPr fontId="6"/>
  </si>
  <si>
    <t>場所</t>
    <rPh sb="0" eb="2">
      <t>バショ</t>
    </rPh>
    <phoneticPr fontId="6"/>
  </si>
  <si>
    <t>周囲延長(m)</t>
    <rPh sb="0" eb="2">
      <t>シュウイ</t>
    </rPh>
    <rPh sb="2" eb="4">
      <t>エンチョウ</t>
    </rPh>
    <phoneticPr fontId="6"/>
  </si>
  <si>
    <t>合計</t>
    <rPh sb="0" eb="2">
      <t>ゴウケイ</t>
    </rPh>
    <phoneticPr fontId="21"/>
  </si>
  <si>
    <t>岩井</t>
    <rPh sb="0" eb="2">
      <t>イワイ</t>
    </rPh>
    <phoneticPr fontId="6"/>
  </si>
  <si>
    <t>本数
（30ｍ巻）</t>
    <rPh sb="0" eb="2">
      <t>ホンスウ</t>
    </rPh>
    <rPh sb="7" eb="8">
      <t>マ</t>
    </rPh>
    <phoneticPr fontId="6"/>
  </si>
  <si>
    <t>岩井</t>
  </si>
  <si>
    <t>摘要</t>
    <rPh sb="0" eb="2">
      <t>テキヨウ</t>
    </rPh>
    <phoneticPr fontId="6"/>
  </si>
  <si>
    <t>代価表４</t>
    <phoneticPr fontId="6"/>
  </si>
  <si>
    <t>代価表5</t>
    <phoneticPr fontId="6"/>
  </si>
  <si>
    <t>金網設置手間</t>
    <phoneticPr fontId="6"/>
  </si>
  <si>
    <t>支柱設置手間</t>
    <phoneticPr fontId="6"/>
  </si>
  <si>
    <t>　資材費</t>
    <phoneticPr fontId="6"/>
  </si>
  <si>
    <t>小切畑</t>
    <phoneticPr fontId="6"/>
  </si>
  <si>
    <t>合計</t>
    <phoneticPr fontId="6"/>
  </si>
  <si>
    <t>小切畑</t>
    <rPh sb="0" eb="3">
      <t>コギリハタ</t>
    </rPh>
    <phoneticPr fontId="21"/>
  </si>
  <si>
    <t>　(岩井、小切畑)</t>
  </si>
  <si>
    <t>　(岩井、小切畑)</t>
    <rPh sb="2" eb="4">
      <t>イワイ</t>
    </rPh>
    <rPh sb="5" eb="8">
      <t>コギリハタ</t>
    </rPh>
    <phoneticPr fontId="6"/>
  </si>
  <si>
    <t>運搬費(岩井、小切畑)</t>
    <rPh sb="0" eb="2">
      <t>ウンパン</t>
    </rPh>
    <rPh sb="2" eb="3">
      <t>ヒ</t>
    </rPh>
    <phoneticPr fontId="6"/>
  </si>
  <si>
    <t>230ｃｍ×φ5ｃｍ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</si>
</sst>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;\-#,##0;&quot;-&quot;"/>
    <numFmt numFmtId="177" formatCode="#,##0.0;[Red]\-#,##0.0"/>
    <numFmt numFmtId="178" formatCode="0.0"/>
    <numFmt numFmtId="179" formatCode="#,##0.??"/>
    <numFmt numFmtId="180" formatCode="#,##0.0_ "/>
    <numFmt numFmtId="181" formatCode="0.0%"/>
    <numFmt numFmtId="182" formatCode="_ * #,##0.0_ ;_ * \-#,##0.0_ ;_ * &quot;-&quot;?_ ;_ @_ "/>
    <numFmt numFmtId="183" formatCode="0.00&quot;人&quot;"/>
    <numFmt numFmtId="184" formatCode="0&quot;円&quot;"/>
    <numFmt numFmtId="185" formatCode="0&quot;ｍ&quot;"/>
    <numFmt numFmtId="186" formatCode="0&quot;円/ｍ&quot;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8"/>
      <name val="明朝"/>
      <family val="1"/>
      <charset val="128"/>
    </font>
    <font>
      <sz val="10"/>
      <name val="明朝"/>
      <family val="1"/>
      <charset val="128"/>
    </font>
    <font>
      <sz val="1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6"/>
      <name val="ＭＳ Ｐ明朝"/>
      <family val="1"/>
      <charset val="128"/>
    </font>
    <font>
      <sz val="20"/>
      <name val="ＭＳ Ｐ明朝"/>
      <family val="1"/>
      <charset val="128"/>
    </font>
    <font>
      <sz val="18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9"/>
      <name val="ＭＳ Ｐ明朝"/>
      <family val="1"/>
      <charset val="128"/>
    </font>
    <font>
      <sz val="8"/>
      <color indexed="9"/>
      <name val="ＭＳ Ｐ明朝"/>
      <family val="1"/>
      <charset val="128"/>
    </font>
    <font>
      <sz val="9"/>
      <color indexed="9"/>
      <name val="ＭＳ Ｐ明朝"/>
      <family val="1"/>
      <charset val="128"/>
    </font>
    <font>
      <sz val="6"/>
      <color indexed="9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29">
    <xf numFmtId="0" fontId="0" fillId="0" borderId="0"/>
    <xf numFmtId="176" fontId="2" fillId="0" borderId="0" applyFill="0" applyBorder="0" applyAlignment="0"/>
    <xf numFmtId="0" fontId="2" fillId="0" borderId="0" applyFill="0" applyBorder="0" applyAlignment="0"/>
    <xf numFmtId="0" fontId="2" fillId="0" borderId="0" applyFill="0" applyBorder="0" applyAlignment="0"/>
    <xf numFmtId="0" fontId="8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8" fillId="0" borderId="0">
      <alignment horizontal="right"/>
    </xf>
    <xf numFmtId="4" fontId="9" fillId="0" borderId="0">
      <alignment horizontal="right"/>
    </xf>
    <xf numFmtId="0" fontId="10" fillId="0" borderId="0">
      <alignment horizontal="left"/>
    </xf>
    <xf numFmtId="0" fontId="5" fillId="0" borderId="0"/>
    <xf numFmtId="0" fontId="11" fillId="0" borderId="0">
      <alignment horizontal="center"/>
    </xf>
    <xf numFmtId="9" fontId="14" fillId="0" borderId="0" applyFont="0" applyFill="0" applyBorder="0" applyAlignment="0" applyProtection="0"/>
    <xf numFmtId="0" fontId="15" fillId="2" borderId="0">
      <alignment horizontal="right" vertical="top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8" fontId="16" fillId="2" borderId="3">
      <alignment horizontal="right"/>
    </xf>
    <xf numFmtId="0" fontId="1" fillId="0" borderId="0"/>
    <xf numFmtId="0" fontId="1" fillId="0" borderId="0"/>
    <xf numFmtId="0" fontId="12" fillId="0" borderId="0"/>
    <xf numFmtId="0" fontId="13" fillId="0" borderId="0"/>
    <xf numFmtId="0" fontId="7" fillId="0" borderId="0"/>
    <xf numFmtId="0" fontId="31" fillId="0" borderId="0"/>
    <xf numFmtId="9" fontId="1" fillId="0" borderId="0" applyFont="0" applyFill="0" applyBorder="0" applyAlignment="0" applyProtection="0">
      <alignment vertical="center"/>
    </xf>
  </cellStyleXfs>
  <cellXfs count="345">
    <xf numFmtId="0" fontId="0" fillId="0" borderId="0" xfId="0"/>
    <xf numFmtId="0" fontId="20" fillId="0" borderId="3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20" fillId="0" borderId="0" xfId="0" applyFont="1" applyFill="1"/>
    <xf numFmtId="38" fontId="20" fillId="0" borderId="31" xfId="0" applyNumberFormat="1" applyFont="1" applyFill="1" applyBorder="1" applyAlignment="1">
      <alignment horizontal="right" vertical="center"/>
    </xf>
    <xf numFmtId="38" fontId="21" fillId="0" borderId="32" xfId="15" applyFont="1" applyFill="1" applyBorder="1" applyAlignment="1">
      <alignment horizontal="right"/>
    </xf>
    <xf numFmtId="38" fontId="21" fillId="0" borderId="29" xfId="15" applyFont="1" applyFill="1" applyBorder="1" applyAlignment="1">
      <alignment horizontal="right"/>
    </xf>
    <xf numFmtId="0" fontId="20" fillId="0" borderId="9" xfId="0" applyFont="1" applyFill="1" applyBorder="1" applyAlignment="1">
      <alignment horizontal="center" vertical="center"/>
    </xf>
    <xf numFmtId="177" fontId="20" fillId="0" borderId="31" xfId="0" applyNumberFormat="1" applyFont="1" applyFill="1" applyBorder="1" applyAlignment="1">
      <alignment vertical="center"/>
    </xf>
    <xf numFmtId="38" fontId="20" fillId="0" borderId="31" xfId="15" applyNumberFormat="1" applyFont="1" applyFill="1" applyBorder="1" applyAlignment="1"/>
    <xf numFmtId="38" fontId="21" fillId="0" borderId="28" xfId="15" applyNumberFormat="1" applyFont="1" applyFill="1" applyBorder="1" applyAlignment="1">
      <alignment horizontal="center" shrinkToFit="1"/>
    </xf>
    <xf numFmtId="38" fontId="21" fillId="0" borderId="28" xfId="15" applyNumberFormat="1" applyFont="1" applyFill="1" applyBorder="1" applyAlignment="1"/>
    <xf numFmtId="38" fontId="20" fillId="0" borderId="33" xfId="15" applyFont="1" applyFill="1" applyBorder="1" applyAlignment="1">
      <alignment horizontal="left" shrinkToFit="1"/>
    </xf>
    <xf numFmtId="38" fontId="20" fillId="0" borderId="33" xfId="15" applyFont="1" applyFill="1" applyBorder="1" applyAlignment="1">
      <alignment horizontal="center"/>
    </xf>
    <xf numFmtId="38" fontId="21" fillId="0" borderId="5" xfId="15" applyFont="1" applyFill="1" applyBorder="1" applyAlignment="1">
      <alignment horizontal="right"/>
    </xf>
    <xf numFmtId="38" fontId="21" fillId="0" borderId="0" xfId="15" applyFont="1" applyFill="1" applyBorder="1" applyAlignment="1">
      <alignment horizontal="right"/>
    </xf>
    <xf numFmtId="38" fontId="20" fillId="0" borderId="13" xfId="15" applyFont="1" applyFill="1" applyBorder="1" applyAlignment="1">
      <alignment horizontal="center"/>
    </xf>
    <xf numFmtId="38" fontId="20" fillId="0" borderId="33" xfId="15" applyFont="1" applyFill="1" applyBorder="1" applyAlignment="1">
      <alignment horizontal="left"/>
    </xf>
    <xf numFmtId="38" fontId="20" fillId="0" borderId="34" xfId="15" applyFont="1" applyFill="1" applyBorder="1" applyAlignment="1">
      <alignment horizontal="left"/>
    </xf>
    <xf numFmtId="177" fontId="20" fillId="0" borderId="5" xfId="15" applyNumberFormat="1" applyFont="1" applyFill="1" applyBorder="1" applyAlignment="1"/>
    <xf numFmtId="38" fontId="20" fillId="0" borderId="33" xfId="15" applyFont="1" applyFill="1" applyBorder="1" applyAlignment="1">
      <alignment horizontal="right"/>
    </xf>
    <xf numFmtId="38" fontId="20" fillId="0" borderId="23" xfId="15" applyNumberFormat="1" applyFont="1" applyFill="1" applyBorder="1" applyAlignment="1"/>
    <xf numFmtId="38" fontId="21" fillId="0" borderId="0" xfId="15" applyFont="1" applyFill="1" applyBorder="1" applyAlignment="1">
      <alignment horizontal="center" shrinkToFit="1"/>
    </xf>
    <xf numFmtId="38" fontId="21" fillId="0" borderId="0" xfId="15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 vertical="center"/>
    </xf>
    <xf numFmtId="38" fontId="20" fillId="0" borderId="20" xfId="0" applyNumberFormat="1" applyFont="1" applyFill="1" applyBorder="1" applyAlignment="1">
      <alignment horizontal="right" vertical="center"/>
    </xf>
    <xf numFmtId="38" fontId="21" fillId="0" borderId="19" xfId="15" applyFont="1" applyFill="1" applyBorder="1" applyAlignment="1">
      <alignment horizontal="right"/>
    </xf>
    <xf numFmtId="38" fontId="21" fillId="0" borderId="30" xfId="15" applyFont="1" applyFill="1" applyBorder="1" applyAlignment="1">
      <alignment horizontal="right"/>
    </xf>
    <xf numFmtId="0" fontId="20" fillId="0" borderId="18" xfId="0" applyFont="1" applyFill="1" applyBorder="1" applyAlignment="1">
      <alignment horizontal="center" vertical="center"/>
    </xf>
    <xf numFmtId="177" fontId="20" fillId="0" borderId="20" xfId="0" applyNumberFormat="1" applyFont="1" applyFill="1" applyBorder="1" applyAlignment="1">
      <alignment vertical="center"/>
    </xf>
    <xf numFmtId="38" fontId="20" fillId="0" borderId="20" xfId="15" applyNumberFormat="1" applyFont="1" applyFill="1" applyBorder="1" applyAlignment="1"/>
    <xf numFmtId="38" fontId="21" fillId="0" borderId="7" xfId="15" applyNumberFormat="1" applyFont="1" applyFill="1" applyBorder="1" applyAlignment="1">
      <alignment horizontal="center" shrinkToFit="1"/>
    </xf>
    <xf numFmtId="38" fontId="21" fillId="0" borderId="7" xfId="15" applyNumberFormat="1" applyFont="1" applyFill="1" applyBorder="1" applyAlignment="1"/>
    <xf numFmtId="38" fontId="20" fillId="0" borderId="23" xfId="15" applyFont="1" applyFill="1" applyBorder="1" applyAlignment="1">
      <alignment horizontal="center"/>
    </xf>
    <xf numFmtId="38" fontId="20" fillId="0" borderId="23" xfId="15" applyFont="1" applyFill="1" applyBorder="1" applyAlignment="1">
      <alignment horizontal="left"/>
    </xf>
    <xf numFmtId="38" fontId="20" fillId="0" borderId="35" xfId="15" applyFont="1" applyFill="1" applyBorder="1" applyAlignment="1">
      <alignment horizontal="center"/>
    </xf>
    <xf numFmtId="38" fontId="21" fillId="0" borderId="36" xfId="15" applyFont="1" applyFill="1" applyBorder="1" applyAlignment="1">
      <alignment horizontal="right"/>
    </xf>
    <xf numFmtId="38" fontId="21" fillId="0" borderId="4" xfId="15" applyFont="1" applyFill="1" applyBorder="1" applyAlignment="1">
      <alignment horizontal="right"/>
    </xf>
    <xf numFmtId="38" fontId="21" fillId="0" borderId="37" xfId="15" applyFont="1" applyFill="1" applyBorder="1" applyAlignment="1">
      <alignment horizontal="right"/>
    </xf>
    <xf numFmtId="38" fontId="20" fillId="0" borderId="15" xfId="15" applyFont="1" applyFill="1" applyBorder="1" applyAlignment="1">
      <alignment horizontal="center"/>
    </xf>
    <xf numFmtId="38" fontId="20" fillId="0" borderId="35" xfId="15" applyFont="1" applyFill="1" applyBorder="1" applyAlignment="1">
      <alignment horizontal="left"/>
    </xf>
    <xf numFmtId="38" fontId="20" fillId="0" borderId="38" xfId="15" applyFont="1" applyFill="1" applyBorder="1" applyAlignment="1">
      <alignment horizontal="left"/>
    </xf>
    <xf numFmtId="177" fontId="20" fillId="0" borderId="35" xfId="15" applyNumberFormat="1" applyFont="1" applyFill="1" applyBorder="1" applyAlignment="1"/>
    <xf numFmtId="38" fontId="20" fillId="0" borderId="35" xfId="15" applyFont="1" applyFill="1" applyBorder="1" applyAlignment="1">
      <alignment horizontal="right"/>
    </xf>
    <xf numFmtId="38" fontId="20" fillId="0" borderId="35" xfId="15" applyNumberFormat="1" applyFont="1" applyFill="1" applyBorder="1" applyAlignment="1"/>
    <xf numFmtId="38" fontId="21" fillId="0" borderId="4" xfId="15" applyFont="1" applyFill="1" applyBorder="1" applyAlignment="1">
      <alignment horizontal="center" shrinkToFit="1"/>
    </xf>
    <xf numFmtId="38" fontId="21" fillId="0" borderId="4" xfId="15" applyFont="1" applyFill="1" applyBorder="1" applyAlignment="1">
      <alignment horizontal="center"/>
    </xf>
    <xf numFmtId="38" fontId="21" fillId="0" borderId="19" xfId="15" applyFont="1" applyFill="1" applyBorder="1" applyAlignment="1">
      <alignment horizontal="center"/>
    </xf>
    <xf numFmtId="0" fontId="1" fillId="0" borderId="0" xfId="0" applyFont="1" applyFill="1"/>
    <xf numFmtId="0" fontId="20" fillId="0" borderId="31" xfId="0" applyFont="1" applyFill="1" applyBorder="1" applyAlignment="1">
      <alignment horizontal="left" vertical="center"/>
    </xf>
    <xf numFmtId="0" fontId="20" fillId="0" borderId="28" xfId="0" applyFont="1" applyFill="1" applyBorder="1" applyAlignment="1">
      <alignment horizontal="left" vertical="center"/>
    </xf>
    <xf numFmtId="38" fontId="21" fillId="0" borderId="0" xfId="15" applyNumberFormat="1" applyFont="1" applyFill="1" applyBorder="1" applyAlignment="1">
      <alignment horizontal="center" shrinkToFit="1"/>
    </xf>
    <xf numFmtId="38" fontId="21" fillId="0" borderId="0" xfId="15" applyNumberFormat="1" applyFont="1" applyFill="1" applyBorder="1" applyAlignment="1"/>
    <xf numFmtId="38" fontId="21" fillId="0" borderId="27" xfId="15" applyFont="1" applyFill="1" applyBorder="1" applyAlignment="1">
      <alignment horizontal="right" wrapText="1"/>
    </xf>
    <xf numFmtId="0" fontId="20" fillId="0" borderId="20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38" fontId="21" fillId="0" borderId="7" xfId="15" applyNumberFormat="1" applyFont="1" applyFill="1" applyBorder="1" applyAlignment="1">
      <alignment horizontal="center"/>
    </xf>
    <xf numFmtId="38" fontId="21" fillId="0" borderId="30" xfId="15" applyFont="1" applyFill="1" applyBorder="1" applyAlignment="1">
      <alignment horizontal="right" wrapText="1"/>
    </xf>
    <xf numFmtId="38" fontId="20" fillId="0" borderId="5" xfId="15" applyNumberFormat="1" applyFont="1" applyFill="1" applyBorder="1" applyAlignment="1"/>
    <xf numFmtId="38" fontId="21" fillId="0" borderId="19" xfId="15" applyFont="1" applyFill="1" applyBorder="1" applyAlignment="1">
      <alignment horizontal="right" shrinkToFit="1"/>
    </xf>
    <xf numFmtId="38" fontId="21" fillId="0" borderId="5" xfId="15" applyFont="1" applyFill="1" applyBorder="1" applyAlignment="1">
      <alignment horizontal="right" shrinkToFit="1"/>
    </xf>
    <xf numFmtId="9" fontId="21" fillId="0" borderId="7" xfId="15" applyNumberFormat="1" applyFont="1" applyFill="1" applyBorder="1" applyAlignment="1"/>
    <xf numFmtId="9" fontId="21" fillId="0" borderId="0" xfId="15" applyNumberFormat="1" applyFont="1" applyFill="1" applyBorder="1" applyAlignment="1">
      <alignment horizontal="right"/>
    </xf>
    <xf numFmtId="38" fontId="21" fillId="0" borderId="4" xfId="15" applyNumberFormat="1" applyFont="1" applyFill="1" applyBorder="1" applyAlignment="1">
      <alignment horizontal="center" shrinkToFit="1"/>
    </xf>
    <xf numFmtId="38" fontId="21" fillId="0" borderId="4" xfId="15" applyNumberFormat="1" applyFont="1" applyFill="1" applyBorder="1" applyAlignment="1"/>
    <xf numFmtId="38" fontId="21" fillId="0" borderId="37" xfId="15" applyFont="1" applyFill="1" applyBorder="1" applyAlignment="1">
      <alignment horizontal="right" wrapText="1"/>
    </xf>
    <xf numFmtId="38" fontId="20" fillId="0" borderId="35" xfId="15" applyFont="1" applyFill="1" applyBorder="1" applyAlignment="1">
      <alignment horizontal="right" indent="1"/>
    </xf>
    <xf numFmtId="38" fontId="27" fillId="0" borderId="28" xfId="15" applyNumberFormat="1" applyFont="1" applyFill="1" applyBorder="1" applyAlignment="1">
      <alignment horizontal="center" shrinkToFit="1"/>
    </xf>
    <xf numFmtId="38" fontId="27" fillId="0" borderId="29" xfId="15" applyFont="1" applyFill="1" applyBorder="1" applyAlignment="1">
      <alignment horizontal="right" wrapText="1"/>
    </xf>
    <xf numFmtId="38" fontId="27" fillId="0" borderId="0" xfId="15" applyNumberFormat="1" applyFont="1" applyFill="1" applyBorder="1" applyAlignment="1"/>
    <xf numFmtId="38" fontId="27" fillId="0" borderId="0" xfId="15" applyFont="1" applyFill="1" applyBorder="1" applyAlignment="1">
      <alignment horizontal="center"/>
    </xf>
    <xf numFmtId="38" fontId="21" fillId="0" borderId="22" xfId="15" applyFont="1" applyFill="1" applyBorder="1" applyAlignment="1">
      <alignment horizontal="right"/>
    </xf>
    <xf numFmtId="38" fontId="21" fillId="0" borderId="10" xfId="15" applyFont="1" applyFill="1" applyBorder="1" applyAlignment="1">
      <alignment horizontal="right"/>
    </xf>
    <xf numFmtId="38" fontId="20" fillId="0" borderId="5" xfId="15" applyNumberFormat="1" applyFont="1" applyFill="1" applyBorder="1" applyAlignment="1">
      <alignment horizontal="right"/>
    </xf>
    <xf numFmtId="38" fontId="21" fillId="0" borderId="40" xfId="15" applyFont="1" applyFill="1" applyBorder="1" applyAlignment="1">
      <alignment horizontal="right"/>
    </xf>
    <xf numFmtId="179" fontId="20" fillId="0" borderId="31" xfId="0" applyNumberFormat="1" applyFont="1" applyFill="1" applyBorder="1" applyAlignment="1">
      <alignment vertical="center"/>
    </xf>
    <xf numFmtId="179" fontId="20" fillId="0" borderId="5" xfId="15" applyNumberFormat="1" applyFont="1" applyFill="1" applyBorder="1" applyAlignment="1"/>
    <xf numFmtId="179" fontId="20" fillId="0" borderId="20" xfId="0" applyNumberFormat="1" applyFont="1" applyFill="1" applyBorder="1" applyAlignment="1">
      <alignment vertical="center"/>
    </xf>
    <xf numFmtId="179" fontId="20" fillId="0" borderId="35" xfId="15" applyNumberFormat="1" applyFont="1" applyFill="1" applyBorder="1" applyAlignment="1"/>
    <xf numFmtId="179" fontId="20" fillId="0" borderId="22" xfId="15" applyNumberFormat="1" applyFont="1" applyFill="1" applyBorder="1" applyAlignment="1"/>
    <xf numFmtId="179" fontId="20" fillId="0" borderId="36" xfId="15" applyNumberFormat="1" applyFont="1" applyFill="1" applyBorder="1" applyAlignment="1"/>
    <xf numFmtId="38" fontId="21" fillId="0" borderId="7" xfId="15" applyNumberFormat="1" applyFont="1" applyFill="1" applyBorder="1" applyAlignment="1">
      <alignment horizontal="right"/>
    </xf>
    <xf numFmtId="38" fontId="20" fillId="0" borderId="11" xfId="15" applyFont="1" applyFill="1" applyBorder="1" applyAlignment="1">
      <alignment horizontal="left"/>
    </xf>
    <xf numFmtId="38" fontId="21" fillId="0" borderId="32" xfId="15" applyFont="1" applyFill="1" applyBorder="1" applyAlignment="1">
      <alignment horizontal="left"/>
    </xf>
    <xf numFmtId="38" fontId="21" fillId="0" borderId="19" xfId="15" applyFont="1" applyFill="1" applyBorder="1" applyAlignment="1">
      <alignment horizontal="left"/>
    </xf>
    <xf numFmtId="38" fontId="21" fillId="0" borderId="10" xfId="15" applyNumberFormat="1" applyFont="1" applyFill="1" applyBorder="1" applyAlignment="1">
      <alignment horizontal="right"/>
    </xf>
    <xf numFmtId="38" fontId="27" fillId="0" borderId="0" xfId="15" applyNumberFormat="1" applyFont="1" applyFill="1" applyBorder="1" applyAlignment="1">
      <alignment shrinkToFit="1"/>
    </xf>
    <xf numFmtId="38" fontId="20" fillId="0" borderId="23" xfId="15" applyFont="1" applyFill="1" applyBorder="1" applyAlignment="1">
      <alignment horizontal="left" wrapText="1"/>
    </xf>
    <xf numFmtId="0" fontId="20" fillId="0" borderId="20" xfId="0" applyFont="1" applyFill="1" applyBorder="1" applyAlignment="1">
      <alignment horizontal="center"/>
    </xf>
    <xf numFmtId="0" fontId="20" fillId="0" borderId="22" xfId="0" applyFont="1" applyFill="1" applyBorder="1" applyAlignment="1">
      <alignment wrapText="1"/>
    </xf>
    <xf numFmtId="3" fontId="20" fillId="0" borderId="23" xfId="0" applyNumberFormat="1" applyFont="1" applyFill="1" applyBorder="1" applyAlignment="1">
      <alignment wrapText="1"/>
    </xf>
    <xf numFmtId="0" fontId="20" fillId="0" borderId="23" xfId="0" applyFont="1" applyFill="1" applyBorder="1" applyAlignment="1">
      <alignment horizontal="center"/>
    </xf>
    <xf numFmtId="0" fontId="20" fillId="0" borderId="23" xfId="0" applyFont="1" applyFill="1" applyBorder="1" applyAlignment="1">
      <alignment wrapText="1"/>
    </xf>
    <xf numFmtId="38" fontId="20" fillId="0" borderId="22" xfId="15" applyFont="1" applyFill="1" applyBorder="1" applyAlignment="1">
      <alignment horizontal="left"/>
    </xf>
    <xf numFmtId="9" fontId="21" fillId="0" borderId="10" xfId="15" applyNumberFormat="1" applyFont="1" applyFill="1" applyBorder="1" applyAlignment="1">
      <alignment horizontal="right"/>
    </xf>
    <xf numFmtId="49" fontId="20" fillId="0" borderId="13" xfId="15" applyNumberFormat="1" applyFont="1" applyFill="1" applyBorder="1" applyAlignment="1">
      <alignment horizontal="center"/>
    </xf>
    <xf numFmtId="0" fontId="20" fillId="0" borderId="20" xfId="0" applyFont="1" applyFill="1" applyBorder="1" applyAlignment="1">
      <alignment wrapText="1"/>
    </xf>
    <xf numFmtId="38" fontId="21" fillId="0" borderId="10" xfId="15" applyNumberFormat="1" applyFont="1" applyFill="1" applyBorder="1" applyAlignment="1"/>
    <xf numFmtId="0" fontId="20" fillId="0" borderId="28" xfId="0" applyFont="1" applyFill="1" applyBorder="1" applyAlignment="1">
      <alignment horizontal="center" vertical="center"/>
    </xf>
    <xf numFmtId="0" fontId="19" fillId="0" borderId="0" xfId="0" applyFont="1" applyFill="1"/>
    <xf numFmtId="0" fontId="21" fillId="0" borderId="6" xfId="0" applyFont="1" applyFill="1" applyBorder="1" applyAlignment="1">
      <alignment horizontal="center"/>
    </xf>
    <xf numFmtId="0" fontId="21" fillId="0" borderId="29" xfId="0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37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19" fillId="0" borderId="12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22" fillId="0" borderId="0" xfId="0" applyFont="1" applyFill="1" applyAlignment="1">
      <alignment horizontal="center" vertical="center"/>
    </xf>
    <xf numFmtId="9" fontId="20" fillId="0" borderId="0" xfId="0" applyNumberFormat="1" applyFont="1" applyFill="1" applyAlignment="1">
      <alignment horizontal="center" vertical="center"/>
    </xf>
    <xf numFmtId="38" fontId="20" fillId="0" borderId="0" xfId="15" applyFont="1" applyFill="1"/>
    <xf numFmtId="0" fontId="20" fillId="0" borderId="6" xfId="0" applyFont="1" applyFill="1" applyBorder="1" applyAlignment="1">
      <alignment horizontal="center"/>
    </xf>
    <xf numFmtId="38" fontId="20" fillId="0" borderId="0" xfId="0" applyNumberFormat="1" applyFont="1" applyFill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9" fontId="28" fillId="0" borderId="29" xfId="0" applyNumberFormat="1" applyFont="1" applyFill="1" applyBorder="1" applyAlignment="1">
      <alignment horizontal="center" vertical="center"/>
    </xf>
    <xf numFmtId="9" fontId="28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9" fontId="28" fillId="0" borderId="37" xfId="0" applyNumberFormat="1" applyFont="1" applyFill="1" applyBorder="1" applyAlignment="1">
      <alignment horizontal="center" vertical="center"/>
    </xf>
    <xf numFmtId="38" fontId="21" fillId="0" borderId="28" xfId="15" applyNumberFormat="1" applyFont="1" applyFill="1" applyBorder="1" applyAlignment="1">
      <alignment horizontal="center"/>
    </xf>
    <xf numFmtId="38" fontId="20" fillId="0" borderId="21" xfId="15" applyFont="1" applyFill="1" applyBorder="1" applyAlignment="1">
      <alignment horizontal="center"/>
    </xf>
    <xf numFmtId="38" fontId="20" fillId="0" borderId="23" xfId="15" applyFont="1" applyFill="1" applyBorder="1" applyAlignment="1">
      <alignment horizontal="right"/>
    </xf>
    <xf numFmtId="38" fontId="21" fillId="0" borderId="10" xfId="15" applyFont="1" applyFill="1" applyBorder="1" applyAlignment="1">
      <alignment horizontal="center" shrinkToFit="1"/>
    </xf>
    <xf numFmtId="38" fontId="21" fillId="0" borderId="10" xfId="15" applyNumberFormat="1" applyFont="1" applyFill="1" applyBorder="1" applyAlignment="1">
      <alignment shrinkToFit="1"/>
    </xf>
    <xf numFmtId="38" fontId="29" fillId="0" borderId="10" xfId="15" applyNumberFormat="1" applyFont="1" applyFill="1" applyBorder="1" applyAlignment="1">
      <alignment horizontal="center" vertical="center" shrinkToFit="1"/>
    </xf>
    <xf numFmtId="0" fontId="20" fillId="0" borderId="0" xfId="0" applyFont="1" applyFill="1" applyAlignment="1"/>
    <xf numFmtId="0" fontId="20" fillId="0" borderId="0" xfId="0" applyFont="1" applyFill="1" applyBorder="1" applyAlignment="1"/>
    <xf numFmtId="38" fontId="29" fillId="0" borderId="4" xfId="15" applyNumberFormat="1" applyFont="1" applyFill="1" applyBorder="1" applyAlignment="1">
      <alignment horizontal="center" vertical="center" shrinkToFit="1"/>
    </xf>
    <xf numFmtId="38" fontId="21" fillId="0" borderId="29" xfId="15" applyFont="1" applyFill="1" applyBorder="1" applyAlignment="1">
      <alignment horizontal="right" wrapText="1"/>
    </xf>
    <xf numFmtId="0" fontId="20" fillId="0" borderId="19" xfId="0" applyFont="1" applyFill="1" applyBorder="1" applyAlignment="1">
      <alignment horizontal="left" vertical="center"/>
    </xf>
    <xf numFmtId="38" fontId="27" fillId="0" borderId="32" xfId="15" applyFont="1" applyFill="1" applyBorder="1" applyAlignment="1">
      <alignment horizontal="center"/>
    </xf>
    <xf numFmtId="38" fontId="27" fillId="0" borderId="28" xfId="15" applyNumberFormat="1" applyFont="1" applyFill="1" applyBorder="1" applyAlignment="1">
      <alignment horizontal="right"/>
    </xf>
    <xf numFmtId="38" fontId="27" fillId="0" borderId="28" xfId="15" applyNumberFormat="1" applyFont="1" applyFill="1" applyBorder="1" applyAlignment="1">
      <alignment horizontal="left"/>
    </xf>
    <xf numFmtId="38" fontId="27" fillId="0" borderId="28" xfId="15" applyNumberFormat="1" applyFont="1" applyFill="1" applyBorder="1" applyAlignment="1"/>
    <xf numFmtId="38" fontId="27" fillId="0" borderId="5" xfId="15" applyFont="1" applyFill="1" applyBorder="1" applyAlignment="1">
      <alignment horizontal="center"/>
    </xf>
    <xf numFmtId="38" fontId="29" fillId="0" borderId="0" xfId="15" applyNumberFormat="1" applyFont="1" applyFill="1" applyBorder="1" applyAlignment="1">
      <alignment horizontal="center" vertical="center" shrinkToFit="1"/>
    </xf>
    <xf numFmtId="10" fontId="27" fillId="0" borderId="27" xfId="15" applyNumberFormat="1" applyFont="1" applyFill="1" applyBorder="1" applyAlignment="1">
      <alignment horizontal="right" wrapText="1"/>
    </xf>
    <xf numFmtId="38" fontId="27" fillId="0" borderId="19" xfId="15" applyFont="1" applyFill="1" applyBorder="1" applyAlignment="1">
      <alignment horizontal="right"/>
    </xf>
    <xf numFmtId="38" fontId="27" fillId="0" borderId="7" xfId="15" applyNumberFormat="1" applyFont="1" applyFill="1" applyBorder="1" applyAlignment="1">
      <alignment horizontal="center" shrinkToFit="1"/>
    </xf>
    <xf numFmtId="38" fontId="27" fillId="0" borderId="7" xfId="15" applyNumberFormat="1" applyFont="1" applyFill="1" applyBorder="1" applyAlignment="1">
      <alignment horizontal="center"/>
    </xf>
    <xf numFmtId="38" fontId="27" fillId="0" borderId="5" xfId="15" applyFont="1" applyFill="1" applyBorder="1" applyAlignment="1">
      <alignment horizontal="right"/>
    </xf>
    <xf numFmtId="38" fontId="27" fillId="0" borderId="0" xfId="15" applyFont="1" applyFill="1" applyBorder="1" applyAlignment="1">
      <alignment horizontal="center" shrinkToFit="1"/>
    </xf>
    <xf numFmtId="38" fontId="27" fillId="0" borderId="0" xfId="15" applyNumberFormat="1" applyFont="1" applyFill="1" applyBorder="1" applyAlignment="1">
      <alignment horizontal="center" shrinkToFit="1"/>
    </xf>
    <xf numFmtId="38" fontId="27" fillId="0" borderId="10" xfId="15" applyNumberFormat="1" applyFont="1" applyFill="1" applyBorder="1" applyAlignment="1">
      <alignment horizontal="right"/>
    </xf>
    <xf numFmtId="0" fontId="20" fillId="0" borderId="23" xfId="0" applyFont="1" applyFill="1" applyBorder="1" applyAlignment="1">
      <alignment horizontal="left" wrapText="1"/>
    </xf>
    <xf numFmtId="38" fontId="21" fillId="0" borderId="5" xfId="15" applyFont="1" applyFill="1" applyBorder="1" applyAlignment="1">
      <alignment horizontal="left"/>
    </xf>
    <xf numFmtId="38" fontId="20" fillId="0" borderId="24" xfId="15" applyFont="1" applyFill="1" applyBorder="1" applyAlignment="1">
      <alignment horizontal="center"/>
    </xf>
    <xf numFmtId="38" fontId="20" fillId="0" borderId="26" xfId="15" applyFont="1" applyFill="1" applyBorder="1" applyAlignment="1">
      <alignment horizontal="left"/>
    </xf>
    <xf numFmtId="38" fontId="20" fillId="0" borderId="17" xfId="15" applyFont="1" applyFill="1" applyBorder="1" applyAlignment="1">
      <alignment horizontal="left"/>
    </xf>
    <xf numFmtId="179" fontId="20" fillId="0" borderId="25" xfId="15" applyNumberFormat="1" applyFont="1" applyFill="1" applyBorder="1" applyAlignment="1"/>
    <xf numFmtId="38" fontId="20" fillId="0" borderId="26" xfId="15" applyFont="1" applyFill="1" applyBorder="1" applyAlignment="1">
      <alignment horizontal="center"/>
    </xf>
    <xf numFmtId="38" fontId="20" fillId="0" borderId="26" xfId="15" applyFont="1" applyFill="1" applyBorder="1" applyAlignment="1">
      <alignment horizontal="right"/>
    </xf>
    <xf numFmtId="38" fontId="20" fillId="0" borderId="26" xfId="15" applyNumberFormat="1" applyFont="1" applyFill="1" applyBorder="1" applyAlignment="1"/>
    <xf numFmtId="38" fontId="21" fillId="0" borderId="25" xfId="15" applyFont="1" applyFill="1" applyBorder="1" applyAlignment="1">
      <alignment horizontal="right"/>
    </xf>
    <xf numFmtId="38" fontId="21" fillId="0" borderId="16" xfId="15" applyFont="1" applyFill="1" applyBorder="1" applyAlignment="1">
      <alignment horizontal="center" shrinkToFit="1"/>
    </xf>
    <xf numFmtId="38" fontId="21" fillId="0" borderId="16" xfId="15" applyFont="1" applyFill="1" applyBorder="1" applyAlignment="1">
      <alignment horizontal="right"/>
    </xf>
    <xf numFmtId="38" fontId="21" fillId="0" borderId="16" xfId="15" applyNumberFormat="1" applyFont="1" applyFill="1" applyBorder="1" applyAlignment="1"/>
    <xf numFmtId="38" fontId="29" fillId="0" borderId="16" xfId="15" applyNumberFormat="1" applyFont="1" applyFill="1" applyBorder="1" applyAlignment="1">
      <alignment horizontal="center" vertical="center" shrinkToFit="1"/>
    </xf>
    <xf numFmtId="38" fontId="21" fillId="0" borderId="41" xfId="15" applyFont="1" applyFill="1" applyBorder="1" applyAlignment="1">
      <alignment horizontal="right"/>
    </xf>
    <xf numFmtId="0" fontId="20" fillId="0" borderId="8" xfId="0" applyFont="1" applyFill="1" applyBorder="1" applyAlignment="1">
      <alignment horizontal="left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38" fontId="21" fillId="0" borderId="22" xfId="15" applyFont="1" applyFill="1" applyBorder="1" applyAlignment="1">
      <alignment horizontal="right"/>
    </xf>
    <xf numFmtId="38" fontId="21" fillId="0" borderId="10" xfId="15" applyFont="1" applyFill="1" applyBorder="1" applyAlignment="1">
      <alignment horizontal="right"/>
    </xf>
    <xf numFmtId="0" fontId="20" fillId="0" borderId="31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38" fontId="21" fillId="0" borderId="22" xfId="15" applyFont="1" applyFill="1" applyBorder="1" applyAlignment="1">
      <alignment horizontal="right"/>
    </xf>
    <xf numFmtId="38" fontId="21" fillId="0" borderId="10" xfId="15" applyFont="1" applyFill="1" applyBorder="1" applyAlignment="1">
      <alignment horizontal="right"/>
    </xf>
    <xf numFmtId="0" fontId="20" fillId="0" borderId="20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38" fontId="20" fillId="3" borderId="20" xfId="0" applyNumberFormat="1" applyFont="1" applyFill="1" applyBorder="1" applyAlignment="1">
      <alignment horizontal="right" vertical="center"/>
    </xf>
    <xf numFmtId="38" fontId="20" fillId="3" borderId="20" xfId="15" applyNumberFormat="1" applyFont="1" applyFill="1" applyBorder="1" applyAlignment="1"/>
    <xf numFmtId="38" fontId="21" fillId="3" borderId="19" xfId="15" applyFont="1" applyFill="1" applyBorder="1" applyAlignment="1">
      <alignment horizontal="left"/>
    </xf>
    <xf numFmtId="38" fontId="21" fillId="3" borderId="7" xfId="15" applyNumberFormat="1" applyFont="1" applyFill="1" applyBorder="1" applyAlignment="1">
      <alignment horizontal="center" shrinkToFit="1"/>
    </xf>
    <xf numFmtId="38" fontId="21" fillId="3" borderId="7" xfId="15" applyNumberFormat="1" applyFont="1" applyFill="1" applyBorder="1" applyAlignment="1"/>
    <xf numFmtId="38" fontId="21" fillId="3" borderId="7" xfId="15" applyNumberFormat="1" applyFont="1" applyFill="1" applyBorder="1" applyAlignment="1">
      <alignment horizontal="center"/>
    </xf>
    <xf numFmtId="38" fontId="20" fillId="3" borderId="23" xfId="15" applyFont="1" applyFill="1" applyBorder="1" applyAlignment="1">
      <alignment horizontal="right"/>
    </xf>
    <xf numFmtId="38" fontId="20" fillId="3" borderId="23" xfId="15" applyNumberFormat="1" applyFont="1" applyFill="1" applyBorder="1" applyAlignment="1"/>
    <xf numFmtId="0" fontId="21" fillId="3" borderId="22" xfId="15" applyNumberFormat="1" applyFont="1" applyFill="1" applyBorder="1" applyAlignment="1">
      <alignment horizontal="left"/>
    </xf>
    <xf numFmtId="38" fontId="21" fillId="3" borderId="10" xfId="15" applyFont="1" applyFill="1" applyBorder="1" applyAlignment="1">
      <alignment horizontal="center" shrinkToFit="1"/>
    </xf>
    <xf numFmtId="38" fontId="21" fillId="3" borderId="10" xfId="15" applyFont="1" applyFill="1" applyBorder="1" applyAlignment="1">
      <alignment horizontal="right"/>
    </xf>
    <xf numFmtId="38" fontId="21" fillId="3" borderId="10" xfId="15" applyNumberFormat="1" applyFont="1" applyFill="1" applyBorder="1" applyAlignment="1"/>
    <xf numFmtId="9" fontId="21" fillId="3" borderId="7" xfId="15" applyNumberFormat="1" applyFont="1" applyFill="1" applyBorder="1" applyAlignment="1"/>
    <xf numFmtId="38" fontId="21" fillId="3" borderId="22" xfId="15" applyFont="1" applyFill="1" applyBorder="1" applyAlignment="1">
      <alignment horizontal="right"/>
    </xf>
    <xf numFmtId="9" fontId="21" fillId="3" borderId="10" xfId="15" applyNumberFormat="1" applyFont="1" applyFill="1" applyBorder="1" applyAlignment="1">
      <alignment horizontal="right"/>
    </xf>
    <xf numFmtId="38" fontId="21" fillId="3" borderId="19" xfId="15" applyFont="1" applyFill="1" applyBorder="1" applyAlignment="1"/>
    <xf numFmtId="38" fontId="21" fillId="3" borderId="22" xfId="15" applyFont="1" applyFill="1" applyBorder="1" applyAlignment="1"/>
    <xf numFmtId="38" fontId="20" fillId="3" borderId="23" xfId="15" applyNumberFormat="1" applyFont="1" applyFill="1" applyBorder="1" applyAlignment="1">
      <alignment horizontal="right"/>
    </xf>
    <xf numFmtId="38" fontId="20" fillId="0" borderId="22" xfId="15" applyFont="1" applyFill="1" applyBorder="1" applyAlignment="1">
      <alignment horizontal="right"/>
    </xf>
    <xf numFmtId="38" fontId="21" fillId="0" borderId="22" xfId="15" applyFont="1" applyFill="1" applyBorder="1" applyAlignment="1">
      <alignment horizontal="left"/>
    </xf>
    <xf numFmtId="38" fontId="21" fillId="3" borderId="22" xfId="15" applyFont="1" applyFill="1" applyBorder="1" applyAlignment="1">
      <alignment horizontal="left"/>
    </xf>
    <xf numFmtId="38" fontId="21" fillId="3" borderId="10" xfId="15" applyNumberFormat="1" applyFont="1" applyFill="1" applyBorder="1" applyAlignment="1">
      <alignment horizontal="center" shrinkToFit="1"/>
    </xf>
    <xf numFmtId="38" fontId="20" fillId="0" borderId="23" xfId="15" applyFont="1" applyFill="1" applyBorder="1" applyAlignment="1">
      <alignment horizontal="left" shrinkToFit="1"/>
    </xf>
    <xf numFmtId="10" fontId="21" fillId="0" borderId="5" xfId="15" applyNumberFormat="1" applyFont="1" applyFill="1" applyBorder="1" applyAlignment="1">
      <alignment horizontal="right"/>
    </xf>
    <xf numFmtId="181" fontId="21" fillId="0" borderId="5" xfId="15" applyNumberFormat="1" applyFont="1" applyFill="1" applyBorder="1" applyAlignment="1">
      <alignment horizontal="right"/>
    </xf>
    <xf numFmtId="0" fontId="20" fillId="0" borderId="2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38" fontId="21" fillId="0" borderId="22" xfId="15" applyFont="1" applyFill="1" applyBorder="1" applyAlignment="1">
      <alignment horizontal="right"/>
    </xf>
    <xf numFmtId="38" fontId="21" fillId="0" borderId="10" xfId="15" applyFont="1" applyFill="1" applyBorder="1" applyAlignment="1">
      <alignment horizontal="right"/>
    </xf>
    <xf numFmtId="38" fontId="21" fillId="0" borderId="0" xfId="15" applyFont="1" applyFill="1" applyBorder="1" applyAlignment="1">
      <alignment horizontal="left"/>
    </xf>
    <xf numFmtId="38" fontId="21" fillId="0" borderId="22" xfId="15" applyFont="1" applyFill="1" applyBorder="1" applyAlignment="1">
      <alignment horizontal="right"/>
    </xf>
    <xf numFmtId="38" fontId="21" fillId="0" borderId="10" xfId="15" applyFont="1" applyFill="1" applyBorder="1" applyAlignment="1">
      <alignment horizontal="right"/>
    </xf>
    <xf numFmtId="38" fontId="21" fillId="0" borderId="22" xfId="15" applyFont="1" applyFill="1" applyBorder="1" applyAlignment="1">
      <alignment horizontal="right"/>
    </xf>
    <xf numFmtId="38" fontId="21" fillId="0" borderId="22" xfId="15" applyFont="1" applyFill="1" applyBorder="1" applyAlignment="1">
      <alignment horizontal="right"/>
    </xf>
    <xf numFmtId="38" fontId="21" fillId="0" borderId="10" xfId="15" applyFont="1" applyFill="1" applyBorder="1" applyAlignment="1">
      <alignment horizontal="right"/>
    </xf>
    <xf numFmtId="0" fontId="20" fillId="0" borderId="31" xfId="0" applyFont="1" applyFill="1" applyBorder="1" applyAlignment="1">
      <alignment horizontal="center" vertical="center"/>
    </xf>
    <xf numFmtId="38" fontId="21" fillId="0" borderId="32" xfId="15" applyFont="1" applyFill="1" applyBorder="1" applyAlignment="1">
      <alignment horizontal="center"/>
    </xf>
    <xf numFmtId="38" fontId="20" fillId="0" borderId="20" xfId="15" applyFont="1" applyFill="1" applyBorder="1" applyAlignment="1">
      <alignment horizontal="left"/>
    </xf>
    <xf numFmtId="38" fontId="20" fillId="0" borderId="33" xfId="15" applyNumberFormat="1" applyFont="1" applyFill="1" applyBorder="1" applyAlignment="1"/>
    <xf numFmtId="0" fontId="20" fillId="0" borderId="22" xfId="15" applyNumberFormat="1" applyFont="1" applyFill="1" applyBorder="1" applyAlignment="1"/>
    <xf numFmtId="0" fontId="20" fillId="0" borderId="13" xfId="0" applyFont="1" applyFill="1" applyBorder="1" applyAlignment="1"/>
    <xf numFmtId="38" fontId="20" fillId="0" borderId="22" xfId="15" applyFont="1" applyFill="1" applyBorder="1" applyAlignment="1">
      <alignment horizontal="left"/>
    </xf>
    <xf numFmtId="179" fontId="20" fillId="0" borderId="20" xfId="0" applyNumberFormat="1" applyFont="1" applyFill="1" applyBorder="1" applyAlignment="1">
      <alignment horizontal="right" vertical="center"/>
    </xf>
    <xf numFmtId="38" fontId="20" fillId="0" borderId="22" xfId="15" applyFont="1" applyFill="1" applyBorder="1" applyAlignment="1">
      <alignment horizontal="left"/>
    </xf>
    <xf numFmtId="182" fontId="20" fillId="0" borderId="22" xfId="15" applyNumberFormat="1" applyFont="1" applyFill="1" applyBorder="1" applyAlignment="1"/>
    <xf numFmtId="180" fontId="20" fillId="0" borderId="22" xfId="15" applyNumberFormat="1" applyFont="1" applyFill="1" applyBorder="1" applyAlignment="1">
      <alignment horizontal="right"/>
    </xf>
    <xf numFmtId="180" fontId="20" fillId="0" borderId="22" xfId="15" applyNumberFormat="1" applyFont="1" applyFill="1" applyBorder="1" applyAlignment="1"/>
    <xf numFmtId="38" fontId="20" fillId="0" borderId="5" xfId="15" applyFont="1" applyFill="1" applyBorder="1" applyAlignment="1">
      <alignment horizontal="left"/>
    </xf>
    <xf numFmtId="38" fontId="21" fillId="0" borderId="27" xfId="15" applyFont="1" applyFill="1" applyBorder="1" applyAlignment="1">
      <alignment horizontal="right"/>
    </xf>
    <xf numFmtId="38" fontId="30" fillId="0" borderId="0" xfId="15" applyFont="1" applyFill="1" applyBorder="1" applyAlignment="1">
      <alignment horizontal="center"/>
    </xf>
    <xf numFmtId="10" fontId="30" fillId="0" borderId="0" xfId="15" applyNumberFormat="1" applyFont="1" applyFill="1" applyBorder="1" applyAlignment="1">
      <alignment horizontal="right"/>
    </xf>
    <xf numFmtId="38" fontId="21" fillId="0" borderId="40" xfId="15" applyNumberFormat="1" applyFont="1" applyFill="1" applyBorder="1" applyAlignment="1">
      <alignment shrinkToFit="1"/>
    </xf>
    <xf numFmtId="38" fontId="21" fillId="0" borderId="7" xfId="15" applyNumberFormat="1" applyFont="1" applyFill="1" applyBorder="1" applyAlignment="1">
      <alignment horizontal="right"/>
    </xf>
    <xf numFmtId="38" fontId="21" fillId="0" borderId="10" xfId="15" applyFont="1" applyFill="1" applyBorder="1" applyAlignment="1">
      <alignment horizontal="center"/>
    </xf>
    <xf numFmtId="38" fontId="21" fillId="0" borderId="22" xfId="15" applyFont="1" applyFill="1" applyBorder="1" applyAlignment="1"/>
    <xf numFmtId="38" fontId="21" fillId="0" borderId="10" xfId="15" applyFont="1" applyFill="1" applyBorder="1" applyAlignment="1"/>
    <xf numFmtId="38" fontId="21" fillId="0" borderId="7" xfId="15" applyNumberFormat="1" applyFont="1" applyFill="1" applyBorder="1" applyAlignment="1">
      <alignment horizontal="right" shrinkToFit="1"/>
    </xf>
    <xf numFmtId="184" fontId="21" fillId="0" borderId="10" xfId="15" applyNumberFormat="1" applyFont="1" applyFill="1" applyBorder="1" applyAlignment="1">
      <alignment horizontal="center"/>
    </xf>
    <xf numFmtId="185" fontId="21" fillId="0" borderId="10" xfId="15" applyNumberFormat="1" applyFont="1" applyFill="1" applyBorder="1" applyAlignment="1">
      <alignment horizontal="center"/>
    </xf>
    <xf numFmtId="186" fontId="21" fillId="0" borderId="40" xfId="15" applyNumberFormat="1" applyFont="1" applyFill="1" applyBorder="1" applyAlignment="1">
      <alignment horizontal="center"/>
    </xf>
    <xf numFmtId="38" fontId="20" fillId="0" borderId="22" xfId="15" applyFont="1" applyFill="1" applyBorder="1" applyAlignment="1">
      <alignment horizontal="left"/>
    </xf>
    <xf numFmtId="0" fontId="20" fillId="0" borderId="28" xfId="0" applyFont="1" applyFill="1" applyBorder="1" applyAlignment="1">
      <alignment horizontal="center" vertical="center"/>
    </xf>
    <xf numFmtId="38" fontId="20" fillId="0" borderId="45" xfId="15" applyFont="1" applyFill="1" applyBorder="1" applyAlignment="1">
      <alignment horizontal="left"/>
    </xf>
    <xf numFmtId="0" fontId="20" fillId="0" borderId="46" xfId="0" applyFont="1" applyFill="1" applyBorder="1" applyAlignment="1">
      <alignment horizontal="left" vertical="center"/>
    </xf>
    <xf numFmtId="0" fontId="20" fillId="0" borderId="46" xfId="0" applyFont="1" applyBorder="1" applyAlignment="1">
      <alignment horizontal="left" vertical="center"/>
    </xf>
    <xf numFmtId="0" fontId="20" fillId="0" borderId="46" xfId="0" applyFont="1" applyFill="1" applyBorder="1" applyAlignment="1">
      <alignment wrapText="1"/>
    </xf>
    <xf numFmtId="0" fontId="20" fillId="0" borderId="45" xfId="0" applyFont="1" applyFill="1" applyBorder="1" applyAlignment="1">
      <alignment horizontal="left" wrapText="1"/>
    </xf>
    <xf numFmtId="0" fontId="20" fillId="0" borderId="45" xfId="0" applyFont="1" applyFill="1" applyBorder="1" applyAlignment="1">
      <alignment wrapText="1"/>
    </xf>
    <xf numFmtId="38" fontId="20" fillId="0" borderId="47" xfId="15" applyFont="1" applyFill="1" applyBorder="1" applyAlignment="1">
      <alignment horizontal="left"/>
    </xf>
    <xf numFmtId="0" fontId="20" fillId="0" borderId="7" xfId="0" applyFont="1" applyFill="1" applyBorder="1" applyAlignment="1">
      <alignment horizontal="center" vertical="center"/>
    </xf>
    <xf numFmtId="38" fontId="20" fillId="0" borderId="0" xfId="15" applyFont="1" applyFill="1" applyBorder="1" applyAlignment="1">
      <alignment horizontal="center"/>
    </xf>
    <xf numFmtId="38" fontId="20" fillId="0" borderId="4" xfId="15" applyFont="1" applyFill="1" applyBorder="1" applyAlignment="1">
      <alignment horizontal="center"/>
    </xf>
    <xf numFmtId="0" fontId="20" fillId="0" borderId="7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/>
    </xf>
    <xf numFmtId="38" fontId="20" fillId="0" borderId="0" xfId="15" applyFont="1" applyFill="1" applyBorder="1" applyAlignment="1">
      <alignment horizontal="right"/>
    </xf>
    <xf numFmtId="0" fontId="20" fillId="0" borderId="20" xfId="0" applyFont="1" applyBorder="1" applyAlignment="1">
      <alignment horizontal="right" vertical="center"/>
    </xf>
    <xf numFmtId="177" fontId="20" fillId="0" borderId="23" xfId="15" applyNumberFormat="1" applyFont="1" applyFill="1" applyBorder="1" applyAlignment="1">
      <alignment horizontal="right"/>
    </xf>
    <xf numFmtId="38" fontId="20" fillId="0" borderId="48" xfId="15" applyFont="1" applyFill="1" applyBorder="1" applyAlignment="1">
      <alignment horizontal="right"/>
    </xf>
    <xf numFmtId="38" fontId="20" fillId="0" borderId="13" xfId="15" applyFont="1" applyFill="1" applyBorder="1" applyAlignment="1">
      <alignment horizontal="right"/>
    </xf>
    <xf numFmtId="0" fontId="20" fillId="0" borderId="18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wrapText="1"/>
    </xf>
    <xf numFmtId="177" fontId="20" fillId="0" borderId="0" xfId="15" applyNumberFormat="1" applyFont="1" applyFill="1" applyBorder="1" applyAlignment="1">
      <alignment horizontal="right"/>
    </xf>
    <xf numFmtId="40" fontId="20" fillId="0" borderId="23" xfId="15" applyNumberFormat="1" applyFont="1" applyFill="1" applyBorder="1" applyAlignment="1">
      <alignment horizontal="right"/>
    </xf>
    <xf numFmtId="0" fontId="20" fillId="0" borderId="44" xfId="0" applyFont="1" applyFill="1" applyBorder="1" applyAlignment="1">
      <alignment horizontal="left" vertical="center" shrinkToFit="1"/>
    </xf>
    <xf numFmtId="38" fontId="20" fillId="0" borderId="23" xfId="15" applyNumberFormat="1" applyFont="1" applyFill="1" applyBorder="1" applyAlignment="1">
      <alignment horizontal="right"/>
    </xf>
    <xf numFmtId="0" fontId="20" fillId="0" borderId="15" xfId="0" applyFont="1" applyFill="1" applyBorder="1" applyAlignment="1">
      <alignment horizontal="center" vertical="center"/>
    </xf>
    <xf numFmtId="40" fontId="20" fillId="0" borderId="0" xfId="15" applyNumberFormat="1" applyFont="1" applyFill="1" applyBorder="1" applyAlignment="1">
      <alignment horizontal="right"/>
    </xf>
    <xf numFmtId="40" fontId="20" fillId="0" borderId="10" xfId="15" applyNumberFormat="1" applyFont="1" applyFill="1" applyBorder="1" applyAlignment="1">
      <alignment horizontal="right"/>
    </xf>
    <xf numFmtId="40" fontId="20" fillId="0" borderId="11" xfId="15" applyNumberFormat="1" applyFont="1" applyFill="1" applyBorder="1" applyAlignment="1">
      <alignment horizontal="right"/>
    </xf>
    <xf numFmtId="38" fontId="20" fillId="0" borderId="0" xfId="15" applyNumberFormat="1" applyFont="1" applyFill="1" applyBorder="1" applyAlignment="1">
      <alignment horizontal="right"/>
    </xf>
    <xf numFmtId="0" fontId="20" fillId="0" borderId="28" xfId="0" applyFont="1" applyFill="1" applyBorder="1" applyAlignment="1">
      <alignment horizontal="center" vertical="center"/>
    </xf>
    <xf numFmtId="0" fontId="20" fillId="0" borderId="49" xfId="0" applyFont="1" applyFill="1" applyBorder="1" applyAlignment="1">
      <alignment horizontal="center" vertical="center"/>
    </xf>
    <xf numFmtId="38" fontId="20" fillId="0" borderId="50" xfId="15" applyFont="1" applyFill="1" applyBorder="1" applyAlignment="1">
      <alignment horizontal="center"/>
    </xf>
    <xf numFmtId="0" fontId="20" fillId="0" borderId="49" xfId="0" applyFont="1" applyFill="1" applyBorder="1" applyAlignment="1">
      <alignment horizontal="right" vertical="center"/>
    </xf>
    <xf numFmtId="38" fontId="20" fillId="0" borderId="50" xfId="15" applyFont="1" applyFill="1" applyBorder="1" applyAlignment="1">
      <alignment horizontal="right"/>
    </xf>
    <xf numFmtId="38" fontId="20" fillId="0" borderId="42" xfId="15" applyFont="1" applyFill="1" applyBorder="1" applyAlignment="1">
      <alignment horizontal="center"/>
    </xf>
    <xf numFmtId="0" fontId="20" fillId="0" borderId="33" xfId="0" applyFont="1" applyFill="1" applyBorder="1" applyAlignment="1">
      <alignment wrapText="1"/>
    </xf>
    <xf numFmtId="177" fontId="20" fillId="0" borderId="33" xfId="15" applyNumberFormat="1" applyFont="1" applyFill="1" applyBorder="1" applyAlignment="1">
      <alignment horizontal="right"/>
    </xf>
    <xf numFmtId="38" fontId="20" fillId="0" borderId="51" xfId="15" applyFont="1" applyFill="1" applyBorder="1" applyAlignment="1">
      <alignment horizontal="left"/>
    </xf>
    <xf numFmtId="38" fontId="20" fillId="0" borderId="20" xfId="0" applyNumberFormat="1" applyFont="1" applyFill="1" applyBorder="1" applyAlignment="1">
      <alignment wrapText="1"/>
    </xf>
    <xf numFmtId="38" fontId="20" fillId="0" borderId="23" xfId="0" applyNumberFormat="1" applyFont="1" applyFill="1" applyBorder="1" applyAlignment="1">
      <alignment horizontal="left" wrapText="1"/>
    </xf>
    <xf numFmtId="38" fontId="20" fillId="0" borderId="20" xfId="0" applyNumberFormat="1" applyFont="1" applyBorder="1" applyAlignment="1">
      <alignment horizontal="right" vertical="center"/>
    </xf>
    <xf numFmtId="38" fontId="20" fillId="0" borderId="33" xfId="15" applyNumberFormat="1" applyFont="1" applyFill="1" applyBorder="1" applyAlignment="1">
      <alignment horizontal="right"/>
    </xf>
    <xf numFmtId="38" fontId="26" fillId="0" borderId="35" xfId="15" applyNumberFormat="1" applyFont="1" applyFill="1" applyBorder="1" applyAlignment="1"/>
    <xf numFmtId="10" fontId="21" fillId="0" borderId="19" xfId="28" applyNumberFormat="1" applyFont="1" applyFill="1" applyBorder="1" applyAlignment="1">
      <alignment horizontal="right"/>
    </xf>
    <xf numFmtId="183" fontId="21" fillId="0" borderId="10" xfId="15" applyNumberFormat="1" applyFont="1" applyFill="1" applyBorder="1" applyAlignment="1">
      <alignment horizontal="center"/>
    </xf>
    <xf numFmtId="181" fontId="21" fillId="0" borderId="5" xfId="15" applyNumberFormat="1" applyFont="1" applyFill="1" applyBorder="1" applyAlignment="1">
      <alignment horizontal="left"/>
    </xf>
    <xf numFmtId="0" fontId="18" fillId="0" borderId="0" xfId="0" applyFont="1" applyFill="1" applyAlignment="1">
      <alignment horizontal="distributed"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distributed" vertic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38" fontId="20" fillId="0" borderId="31" xfId="15" applyNumberFormat="1" applyFont="1" applyFill="1" applyBorder="1" applyAlignment="1">
      <alignment horizontal="center" vertical="center"/>
    </xf>
    <xf numFmtId="38" fontId="20" fillId="0" borderId="35" xfId="15" applyNumberFormat="1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43" xfId="0" applyFont="1" applyFill="1" applyBorder="1" applyAlignment="1">
      <alignment horizontal="center" vertical="center"/>
    </xf>
    <xf numFmtId="0" fontId="20" fillId="0" borderId="4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180" fontId="20" fillId="0" borderId="31" xfId="0" applyNumberFormat="1" applyFont="1" applyFill="1" applyBorder="1" applyAlignment="1">
      <alignment horizontal="center" vertical="center"/>
    </xf>
    <xf numFmtId="180" fontId="20" fillId="0" borderId="35" xfId="0" applyNumberFormat="1" applyFont="1" applyFill="1" applyBorder="1" applyAlignment="1">
      <alignment horizontal="center" vertical="center"/>
    </xf>
    <xf numFmtId="38" fontId="20" fillId="0" borderId="31" xfId="0" applyNumberFormat="1" applyFont="1" applyFill="1" applyBorder="1" applyAlignment="1">
      <alignment horizontal="center" vertical="center"/>
    </xf>
    <xf numFmtId="38" fontId="20" fillId="0" borderId="35" xfId="0" applyNumberFormat="1" applyFont="1" applyFill="1" applyBorder="1" applyAlignment="1">
      <alignment horizontal="center" vertical="center"/>
    </xf>
    <xf numFmtId="38" fontId="20" fillId="0" borderId="36" xfId="15" applyFont="1" applyFill="1" applyBorder="1" applyAlignment="1">
      <alignment horizontal="center"/>
    </xf>
    <xf numFmtId="38" fontId="20" fillId="0" borderId="4" xfId="15" applyFont="1" applyFill="1" applyBorder="1" applyAlignment="1">
      <alignment horizontal="center"/>
    </xf>
    <xf numFmtId="38" fontId="20" fillId="0" borderId="37" xfId="15" applyFont="1" applyFill="1" applyBorder="1" applyAlignment="1">
      <alignment horizontal="center"/>
    </xf>
    <xf numFmtId="38" fontId="21" fillId="0" borderId="10" xfId="15" applyNumberFormat="1" applyFont="1" applyFill="1" applyBorder="1" applyAlignment="1">
      <alignment horizontal="right"/>
    </xf>
    <xf numFmtId="38" fontId="21" fillId="0" borderId="40" xfId="15" applyNumberFormat="1" applyFont="1" applyFill="1" applyBorder="1" applyAlignment="1">
      <alignment horizontal="right"/>
    </xf>
    <xf numFmtId="38" fontId="21" fillId="0" borderId="19" xfId="15" applyFont="1" applyFill="1" applyBorder="1" applyAlignment="1">
      <alignment horizontal="center"/>
    </xf>
    <xf numFmtId="38" fontId="21" fillId="0" borderId="7" xfId="15" applyFont="1" applyFill="1" applyBorder="1" applyAlignment="1">
      <alignment horizontal="center"/>
    </xf>
    <xf numFmtId="38" fontId="21" fillId="0" borderId="22" xfId="15" applyFont="1" applyFill="1" applyBorder="1" applyAlignment="1">
      <alignment horizontal="right" shrinkToFit="1"/>
    </xf>
    <xf numFmtId="38" fontId="21" fillId="0" borderId="10" xfId="15" applyFont="1" applyFill="1" applyBorder="1" applyAlignment="1">
      <alignment horizontal="right" shrinkToFit="1"/>
    </xf>
    <xf numFmtId="38" fontId="27" fillId="0" borderId="28" xfId="15" applyNumberFormat="1" applyFont="1" applyFill="1" applyBorder="1" applyAlignment="1">
      <alignment horizontal="right"/>
    </xf>
    <xf numFmtId="38" fontId="21" fillId="0" borderId="7" xfId="15" applyNumberFormat="1" applyFont="1" applyFill="1" applyBorder="1" applyAlignment="1">
      <alignment horizontal="right"/>
    </xf>
    <xf numFmtId="38" fontId="21" fillId="0" borderId="30" xfId="15" applyNumberFormat="1" applyFont="1" applyFill="1" applyBorder="1" applyAlignment="1">
      <alignment horizontal="right"/>
    </xf>
    <xf numFmtId="38" fontId="21" fillId="0" borderId="22" xfId="15" applyFont="1" applyFill="1" applyBorder="1" applyAlignment="1">
      <alignment horizontal="right"/>
    </xf>
    <xf numFmtId="38" fontId="21" fillId="0" borderId="10" xfId="15" applyFont="1" applyFill="1" applyBorder="1" applyAlignment="1">
      <alignment horizontal="right"/>
    </xf>
    <xf numFmtId="38" fontId="27" fillId="0" borderId="10" xfId="15" applyNumberFormat="1" applyFont="1" applyFill="1" applyBorder="1" applyAlignment="1">
      <alignment horizontal="right"/>
    </xf>
    <xf numFmtId="38" fontId="27" fillId="0" borderId="40" xfId="15" applyNumberFormat="1" applyFont="1" applyFill="1" applyBorder="1" applyAlignment="1">
      <alignment horizontal="right"/>
    </xf>
    <xf numFmtId="38" fontId="27" fillId="0" borderId="10" xfId="15" applyFont="1" applyFill="1" applyBorder="1" applyAlignment="1">
      <alignment horizontal="center" shrinkToFit="1"/>
    </xf>
    <xf numFmtId="10" fontId="27" fillId="0" borderId="10" xfId="15" applyNumberFormat="1" applyFont="1" applyFill="1" applyBorder="1" applyAlignment="1">
      <alignment horizontal="center"/>
    </xf>
    <xf numFmtId="0" fontId="0" fillId="0" borderId="10" xfId="0" applyBorder="1" applyAlignment="1"/>
    <xf numFmtId="38" fontId="21" fillId="0" borderId="7" xfId="15" applyNumberFormat="1" applyFont="1" applyFill="1" applyBorder="1" applyAlignment="1">
      <alignment horizontal="center"/>
    </xf>
    <xf numFmtId="10" fontId="21" fillId="0" borderId="10" xfId="28" applyNumberFormat="1" applyFont="1" applyFill="1" applyBorder="1" applyAlignment="1">
      <alignment horizontal="center"/>
    </xf>
    <xf numFmtId="10" fontId="21" fillId="0" borderId="40" xfId="28" applyNumberFormat="1" applyFont="1" applyFill="1" applyBorder="1" applyAlignment="1">
      <alignment horizontal="center"/>
    </xf>
    <xf numFmtId="38" fontId="21" fillId="0" borderId="22" xfId="15" applyFont="1" applyFill="1" applyBorder="1" applyAlignment="1">
      <alignment horizontal="center"/>
    </xf>
    <xf numFmtId="38" fontId="21" fillId="0" borderId="10" xfId="15" applyFont="1" applyFill="1" applyBorder="1" applyAlignment="1">
      <alignment horizontal="center"/>
    </xf>
    <xf numFmtId="38" fontId="21" fillId="0" borderId="40" xfId="15" applyFont="1" applyFill="1" applyBorder="1" applyAlignment="1">
      <alignment horizontal="center"/>
    </xf>
    <xf numFmtId="38" fontId="21" fillId="0" borderId="10" xfId="15" applyNumberFormat="1" applyFont="1" applyFill="1" applyBorder="1" applyAlignment="1">
      <alignment horizontal="center" shrinkToFit="1"/>
    </xf>
    <xf numFmtId="38" fontId="21" fillId="0" borderId="40" xfId="15" applyNumberFormat="1" applyFont="1" applyFill="1" applyBorder="1" applyAlignment="1">
      <alignment horizontal="center" shrinkToFit="1"/>
    </xf>
    <xf numFmtId="0" fontId="20" fillId="0" borderId="29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32" fillId="0" borderId="46" xfId="0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/>
    </xf>
    <xf numFmtId="0" fontId="20" fillId="0" borderId="42" xfId="0" applyFont="1" applyFill="1" applyBorder="1" applyAlignment="1">
      <alignment horizontal="center"/>
    </xf>
    <xf numFmtId="0" fontId="20" fillId="0" borderId="32" xfId="0" applyFont="1" applyFill="1" applyBorder="1" applyAlignment="1">
      <alignment horizontal="center"/>
    </xf>
    <xf numFmtId="0" fontId="20" fillId="0" borderId="36" xfId="0" applyFont="1" applyFill="1" applyBorder="1" applyAlignment="1">
      <alignment horizontal="center"/>
    </xf>
    <xf numFmtId="38" fontId="20" fillId="0" borderId="31" xfId="15" applyNumberFormat="1" applyFont="1" applyFill="1" applyBorder="1" applyAlignment="1">
      <alignment horizontal="center"/>
    </xf>
    <xf numFmtId="38" fontId="20" fillId="0" borderId="35" xfId="15" applyNumberFormat="1" applyFont="1" applyFill="1" applyBorder="1" applyAlignment="1">
      <alignment horizontal="center"/>
    </xf>
    <xf numFmtId="38" fontId="20" fillId="0" borderId="44" xfId="15" applyNumberFormat="1" applyFont="1" applyFill="1" applyBorder="1" applyAlignment="1">
      <alignment horizontal="center"/>
    </xf>
    <xf numFmtId="38" fontId="20" fillId="0" borderId="47" xfId="15" applyNumberFormat="1" applyFont="1" applyFill="1" applyBorder="1" applyAlignment="1">
      <alignment horizontal="center"/>
    </xf>
    <xf numFmtId="38" fontId="20" fillId="0" borderId="31" xfId="0" applyNumberFormat="1" applyFont="1" applyFill="1" applyBorder="1" applyAlignment="1">
      <alignment horizontal="center"/>
    </xf>
    <xf numFmtId="38" fontId="20" fillId="0" borderId="35" xfId="0" applyNumberFormat="1" applyFont="1" applyFill="1" applyBorder="1" applyAlignment="1">
      <alignment horizontal="center"/>
    </xf>
    <xf numFmtId="38" fontId="20" fillId="0" borderId="31" xfId="15" applyNumberFormat="1" applyFont="1" applyFill="1" applyBorder="1" applyAlignment="1">
      <alignment horizontal="center" wrapText="1"/>
    </xf>
  </cellXfs>
  <cellStyles count="29">
    <cellStyle name="Calc Currency (0)" xfId="1" xr:uid="{00000000-0005-0000-0000-000000000000}"/>
    <cellStyle name="Calc Currency (0) 2" xfId="2" xr:uid="{00000000-0005-0000-0000-000001000000}"/>
    <cellStyle name="Calc Currency (0)_5-2.憩いの家（変更内訳書）（金入り）" xfId="3" xr:uid="{00000000-0005-0000-0000-000002000000}"/>
    <cellStyle name="entry" xfId="4" xr:uid="{00000000-0005-0000-0000-000003000000}"/>
    <cellStyle name="Header1" xfId="5" xr:uid="{00000000-0005-0000-0000-000004000000}"/>
    <cellStyle name="Header2" xfId="6" xr:uid="{00000000-0005-0000-0000-000005000000}"/>
    <cellStyle name="Normal_#18-Internet" xfId="7" xr:uid="{00000000-0005-0000-0000-000006000000}"/>
    <cellStyle name="price" xfId="8" xr:uid="{00000000-0005-0000-0000-000007000000}"/>
    <cellStyle name="revised" xfId="9" xr:uid="{00000000-0005-0000-0000-000008000000}"/>
    <cellStyle name="section" xfId="10" xr:uid="{00000000-0005-0000-0000-000009000000}"/>
    <cellStyle name="subhead" xfId="11" xr:uid="{00000000-0005-0000-0000-00000A000000}"/>
    <cellStyle name="title" xfId="12" xr:uid="{00000000-0005-0000-0000-00000B000000}"/>
    <cellStyle name="パーセント" xfId="28" builtinId="5"/>
    <cellStyle name="パーセント 2" xfId="13" xr:uid="{00000000-0005-0000-0000-00000D000000}"/>
    <cellStyle name="会社名" xfId="14" xr:uid="{00000000-0005-0000-0000-00000E000000}"/>
    <cellStyle name="桁区切り" xfId="15" builtinId="6"/>
    <cellStyle name="桁区切り 2" xfId="16" xr:uid="{00000000-0005-0000-0000-000010000000}"/>
    <cellStyle name="桁区切り 2 2" xfId="17" xr:uid="{00000000-0005-0000-0000-000011000000}"/>
    <cellStyle name="桁区切り 2 3" xfId="18" xr:uid="{00000000-0005-0000-0000-000012000000}"/>
    <cellStyle name="桁区切り 3" xfId="19" xr:uid="{00000000-0005-0000-0000-000013000000}"/>
    <cellStyle name="桁区切り 4" xfId="20" xr:uid="{00000000-0005-0000-0000-000014000000}"/>
    <cellStyle name="数量" xfId="21" xr:uid="{00000000-0005-0000-0000-000015000000}"/>
    <cellStyle name="標準" xfId="0" builtinId="0"/>
    <cellStyle name="標準 2" xfId="22" xr:uid="{00000000-0005-0000-0000-000017000000}"/>
    <cellStyle name="標準 2 2" xfId="27" xr:uid="{00000000-0005-0000-0000-000018000000}"/>
    <cellStyle name="標準 3" xfId="23" xr:uid="{00000000-0005-0000-0000-000019000000}"/>
    <cellStyle name="標準２" xfId="24" xr:uid="{00000000-0005-0000-0000-00001A000000}"/>
    <cellStyle name="標準A" xfId="25" xr:uid="{00000000-0005-0000-0000-00001B000000}"/>
    <cellStyle name="未定義" xfId="26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H33"/>
  <sheetViews>
    <sheetView tabSelected="1" view="pageBreakPreview" zoomScaleNormal="100" workbookViewId="0">
      <selection activeCell="F16" sqref="F16:I16"/>
    </sheetView>
  </sheetViews>
  <sheetFormatPr defaultColWidth="9" defaultRowHeight="13.5"/>
  <cols>
    <col min="1" max="31" width="9" style="48"/>
    <col min="32" max="32" width="19.875" style="48" customWidth="1"/>
    <col min="33" max="33" width="9.125" style="48" customWidth="1"/>
    <col min="34" max="16384" width="9" style="48"/>
  </cols>
  <sheetData>
    <row r="1" spans="1:34">
      <c r="AH1" s="99"/>
    </row>
    <row r="2" spans="1:34">
      <c r="AF2" s="100" t="s">
        <v>14</v>
      </c>
      <c r="AG2" s="101" t="s">
        <v>15</v>
      </c>
      <c r="AH2" s="99" t="s">
        <v>26</v>
      </c>
    </row>
    <row r="3" spans="1:34">
      <c r="AF3" s="102" t="s">
        <v>16</v>
      </c>
      <c r="AG3" s="103" t="s">
        <v>17</v>
      </c>
      <c r="AH3" s="99" t="s">
        <v>27</v>
      </c>
    </row>
    <row r="4" spans="1:34">
      <c r="AF4" s="102" t="s">
        <v>18</v>
      </c>
      <c r="AG4" s="104"/>
    </row>
    <row r="5" spans="1:34">
      <c r="AF5" s="105" t="s">
        <v>30</v>
      </c>
    </row>
    <row r="6" spans="1:34">
      <c r="AF6" s="106" t="str">
        <f>IF(F15="内 訳 明 細 書","初",IF(F15="変 更 内 訳 明 細 書","変",IF(F15="精 算 内 訳 明 細 書","精",)))</f>
        <v>初</v>
      </c>
      <c r="AG6" s="106" t="str">
        <f>IF(AND(F16="（ 金 入 り ）",F17="根拠有"),"入",IF(AND(F16="（ 金 入 り ）",F17="根拠抜"),"無","抜"))</f>
        <v>抜</v>
      </c>
    </row>
    <row r="10" spans="1:34" ht="37.5" customHeight="1">
      <c r="A10" s="107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107"/>
    </row>
    <row r="11" spans="1:34" ht="35.25" customHeight="1"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</row>
    <row r="15" spans="1:34" ht="21" customHeight="1">
      <c r="F15" s="284" t="s">
        <v>49</v>
      </c>
      <c r="G15" s="284"/>
      <c r="H15" s="284"/>
      <c r="I15" s="284"/>
    </row>
    <row r="16" spans="1:34" ht="21" customHeight="1">
      <c r="F16" s="287" t="s">
        <v>17</v>
      </c>
      <c r="G16" s="287"/>
      <c r="H16" s="287"/>
      <c r="I16" s="287"/>
    </row>
    <row r="17" spans="6:14">
      <c r="F17" s="288" t="s">
        <v>25</v>
      </c>
      <c r="G17" s="288"/>
      <c r="H17" s="288"/>
      <c r="I17" s="288"/>
    </row>
    <row r="32" spans="6:14" ht="20.100000000000001" customHeight="1">
      <c r="L32" s="285"/>
      <c r="M32" s="285"/>
      <c r="N32" s="285"/>
    </row>
    <row r="33" spans="12:14" ht="20.100000000000001" customHeight="1">
      <c r="L33" s="282"/>
      <c r="M33" s="282"/>
      <c r="N33" s="282"/>
    </row>
  </sheetData>
  <mergeCells count="7">
    <mergeCell ref="L33:N33"/>
    <mergeCell ref="B10:M10"/>
    <mergeCell ref="F15:I15"/>
    <mergeCell ref="L32:N32"/>
    <mergeCell ref="B11:M11"/>
    <mergeCell ref="F16:I16"/>
    <mergeCell ref="F17:I17"/>
  </mergeCells>
  <phoneticPr fontId="6"/>
  <dataValidations count="3">
    <dataValidation type="list" allowBlank="1" showInputMessage="1" showErrorMessage="1" sqref="F16:I16" xr:uid="{00000000-0002-0000-0000-000000000000}">
      <formula1>$AG$2:$AG$3</formula1>
    </dataValidation>
    <dataValidation type="list" allowBlank="1" showInputMessage="1" showErrorMessage="1" sqref="F15:I15" xr:uid="{00000000-0002-0000-0000-000001000000}">
      <formula1>$AF$2:$AF$5</formula1>
    </dataValidation>
    <dataValidation type="list" allowBlank="1" showInputMessage="1" showErrorMessage="1" sqref="F17:I17" xr:uid="{00000000-0002-0000-0000-000002000000}">
      <formula1>$AH$2:$AH$3</formula1>
    </dataValidation>
  </dataValidations>
  <pageMargins left="0.78740157480314965" right="0.78740157480314965" top="0.98425196850393704" bottom="0.98425196850393704" header="0.51181102362204722" footer="0.51181102362204722"/>
  <pageSetup paperSize="9" scale="9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J40"/>
  <sheetViews>
    <sheetView view="pageBreakPreview" zoomScaleNormal="100" zoomScaleSheetLayoutView="100" workbookViewId="0">
      <selection activeCell="F9" sqref="F9:J34"/>
    </sheetView>
  </sheetViews>
  <sheetFormatPr defaultColWidth="9" defaultRowHeight="12.95" customHeight="1"/>
  <cols>
    <col min="1" max="1" width="4.125" style="2" customWidth="1"/>
    <col min="2" max="2" width="25.625" style="3" customWidth="1"/>
    <col min="3" max="3" width="30.625" style="3" customWidth="1"/>
    <col min="4" max="4" width="6.625" style="3" customWidth="1"/>
    <col min="5" max="5" width="4.625" style="3" customWidth="1"/>
    <col min="6" max="6" width="10.625" style="3" customWidth="1"/>
    <col min="7" max="7" width="12.625" style="3" customWidth="1"/>
    <col min="8" max="8" width="7.625" style="3" customWidth="1"/>
    <col min="9" max="9" width="2.625" style="3" customWidth="1"/>
    <col min="10" max="10" width="6.125" style="3" customWidth="1"/>
    <col min="11" max="11" width="2.625" style="3" customWidth="1"/>
    <col min="12" max="12" width="6.125" style="3" customWidth="1"/>
    <col min="13" max="13" width="2.625" style="3" customWidth="1"/>
    <col min="14" max="14" width="6.125" style="3" customWidth="1"/>
    <col min="15" max="15" width="2.125" style="3" customWidth="1"/>
    <col min="16" max="16" width="1.625" style="3" customWidth="1"/>
    <col min="17" max="17" width="6.625" style="3" customWidth="1"/>
    <col min="18" max="16384" width="9" style="3"/>
  </cols>
  <sheetData>
    <row r="1" spans="1:36" ht="12.95" customHeight="1">
      <c r="H1" s="2"/>
      <c r="Q1" s="108"/>
      <c r="AI1" s="110" t="s">
        <v>28</v>
      </c>
      <c r="AJ1" s="110" t="s">
        <v>3</v>
      </c>
    </row>
    <row r="2" spans="1:36" ht="12.95" customHeight="1">
      <c r="A2" s="111"/>
      <c r="H2" s="2"/>
      <c r="Q2" s="108"/>
      <c r="AI2" s="112" t="s">
        <v>29</v>
      </c>
      <c r="AJ2" s="113"/>
    </row>
    <row r="3" spans="1:36" s="116" customFormat="1" ht="12.95" customHeight="1">
      <c r="A3" s="295" t="s">
        <v>13</v>
      </c>
      <c r="B3" s="291" t="s">
        <v>7</v>
      </c>
      <c r="C3" s="297" t="s">
        <v>8</v>
      </c>
      <c r="D3" s="299" t="s">
        <v>9</v>
      </c>
      <c r="E3" s="297" t="s">
        <v>4</v>
      </c>
      <c r="F3" s="301" t="s">
        <v>10</v>
      </c>
      <c r="G3" s="289" t="s">
        <v>11</v>
      </c>
      <c r="H3" s="291" t="s">
        <v>45</v>
      </c>
      <c r="I3" s="292"/>
      <c r="J3" s="292"/>
      <c r="K3" s="292"/>
      <c r="L3" s="292"/>
      <c r="M3" s="292"/>
      <c r="N3" s="292"/>
      <c r="O3" s="292"/>
      <c r="P3" s="292"/>
      <c r="Q3" s="114">
        <f>総括!Q3</f>
        <v>0.85</v>
      </c>
      <c r="AI3" s="199"/>
    </row>
    <row r="4" spans="1:36" s="116" customFormat="1" ht="12.95" customHeight="1">
      <c r="A4" s="296"/>
      <c r="B4" s="293"/>
      <c r="C4" s="298"/>
      <c r="D4" s="300"/>
      <c r="E4" s="298"/>
      <c r="F4" s="302"/>
      <c r="G4" s="290"/>
      <c r="H4" s="293"/>
      <c r="I4" s="294"/>
      <c r="J4" s="294"/>
      <c r="K4" s="294"/>
      <c r="L4" s="294"/>
      <c r="M4" s="294"/>
      <c r="N4" s="294"/>
      <c r="O4" s="294"/>
      <c r="P4" s="294"/>
      <c r="Q4" s="117">
        <f>総括!Q4</f>
        <v>0.7</v>
      </c>
    </row>
    <row r="5" spans="1:36" s="116" customFormat="1" ht="12.95" customHeight="1">
      <c r="A5" s="200"/>
      <c r="B5" s="49"/>
      <c r="C5" s="50"/>
      <c r="D5" s="75"/>
      <c r="E5" s="201"/>
      <c r="F5" s="4"/>
      <c r="G5" s="9"/>
      <c r="H5" s="83"/>
      <c r="I5" s="10"/>
      <c r="J5" s="11"/>
      <c r="K5" s="118"/>
      <c r="L5" s="11"/>
      <c r="M5" s="10"/>
      <c r="N5" s="11"/>
      <c r="O5" s="11"/>
      <c r="P5" s="10"/>
      <c r="Q5" s="6"/>
    </row>
    <row r="6" spans="1:36" s="124" customFormat="1" ht="12.95" customHeight="1">
      <c r="A6" s="119"/>
      <c r="B6" s="34" t="s">
        <v>107</v>
      </c>
      <c r="C6" s="82"/>
      <c r="D6" s="79"/>
      <c r="E6" s="33"/>
      <c r="F6" s="120"/>
      <c r="G6" s="21"/>
      <c r="H6" s="202"/>
      <c r="I6" s="121"/>
      <c r="J6" s="203"/>
      <c r="K6" s="121"/>
      <c r="L6" s="203"/>
      <c r="M6" s="121"/>
      <c r="N6" s="97"/>
      <c r="O6" s="122"/>
      <c r="P6" s="123"/>
      <c r="Q6" s="74"/>
    </row>
    <row r="7" spans="1:36" s="124" customFormat="1" ht="12.95" customHeight="1">
      <c r="A7" s="28"/>
      <c r="B7" s="54"/>
      <c r="C7" s="55"/>
      <c r="D7" s="77"/>
      <c r="E7" s="24"/>
      <c r="F7" s="25"/>
      <c r="G7" s="30"/>
      <c r="H7" s="84"/>
      <c r="I7" s="31"/>
      <c r="J7" s="32"/>
      <c r="K7" s="56"/>
      <c r="L7" s="32"/>
      <c r="M7" s="31"/>
      <c r="N7" s="32"/>
      <c r="O7" s="32"/>
      <c r="P7" s="31"/>
      <c r="Q7" s="27"/>
    </row>
    <row r="8" spans="1:36" s="124" customFormat="1" ht="12.95" customHeight="1">
      <c r="A8" s="16"/>
      <c r="B8" s="34" t="s">
        <v>79</v>
      </c>
      <c r="C8" s="18"/>
      <c r="D8" s="79"/>
      <c r="E8" s="33"/>
      <c r="F8" s="120"/>
      <c r="G8" s="21"/>
      <c r="H8" s="182"/>
      <c r="I8" s="121"/>
      <c r="J8" s="203"/>
      <c r="K8" s="121"/>
      <c r="L8" s="203"/>
      <c r="M8" s="121"/>
      <c r="N8" s="97"/>
      <c r="O8" s="97"/>
      <c r="P8" s="123"/>
      <c r="Q8" s="74"/>
    </row>
    <row r="9" spans="1:36" s="124" customFormat="1" ht="12.95" customHeight="1">
      <c r="A9" s="28"/>
      <c r="B9" s="173"/>
      <c r="C9" s="172"/>
      <c r="D9" s="77"/>
      <c r="E9" s="24"/>
      <c r="F9" s="174"/>
      <c r="G9" s="175"/>
      <c r="H9" s="176"/>
      <c r="I9" s="177"/>
      <c r="J9" s="186"/>
      <c r="K9" s="56"/>
      <c r="L9" s="32"/>
      <c r="M9" s="31"/>
      <c r="N9" s="32"/>
      <c r="O9" s="32"/>
      <c r="P9" s="31"/>
      <c r="Q9" s="27"/>
    </row>
    <row r="10" spans="1:36" s="124" customFormat="1" ht="12.95" customHeight="1">
      <c r="A10" s="95"/>
      <c r="B10" s="34" t="s">
        <v>68</v>
      </c>
      <c r="C10" s="18" t="s">
        <v>143</v>
      </c>
      <c r="D10" s="79">
        <v>5</v>
      </c>
      <c r="E10" s="33" t="s">
        <v>69</v>
      </c>
      <c r="F10" s="180"/>
      <c r="G10" s="181"/>
      <c r="H10" s="194"/>
      <c r="I10" s="183"/>
      <c r="J10" s="188"/>
      <c r="K10" s="121"/>
      <c r="L10" s="203"/>
      <c r="M10" s="121"/>
      <c r="N10" s="97"/>
      <c r="O10" s="97"/>
      <c r="P10" s="123"/>
      <c r="Q10" s="74"/>
    </row>
    <row r="11" spans="1:36" s="124" customFormat="1" ht="12.95" customHeight="1">
      <c r="A11" s="28"/>
      <c r="B11" s="173"/>
      <c r="C11" s="172"/>
      <c r="D11" s="77"/>
      <c r="E11" s="24"/>
      <c r="F11" s="174"/>
      <c r="G11" s="175"/>
      <c r="H11" s="176"/>
      <c r="I11" s="177"/>
      <c r="J11" s="178"/>
      <c r="K11" s="56"/>
      <c r="L11" s="32"/>
      <c r="M11" s="56"/>
      <c r="N11" s="32"/>
      <c r="O11" s="32"/>
      <c r="P11" s="31"/>
      <c r="Q11" s="27"/>
    </row>
    <row r="12" spans="1:36" s="124" customFormat="1" ht="12.95" customHeight="1">
      <c r="A12" s="16"/>
      <c r="B12" s="34" t="s">
        <v>70</v>
      </c>
      <c r="C12" s="18" t="s">
        <v>72</v>
      </c>
      <c r="D12" s="79">
        <v>10</v>
      </c>
      <c r="E12" s="33" t="s">
        <v>69</v>
      </c>
      <c r="F12" s="181"/>
      <c r="G12" s="181"/>
      <c r="H12" s="194"/>
      <c r="I12" s="195"/>
      <c r="J12" s="185"/>
      <c r="K12" s="121"/>
      <c r="L12" s="203"/>
      <c r="M12" s="121"/>
      <c r="N12" s="97"/>
      <c r="O12" s="97"/>
      <c r="P12" s="123"/>
      <c r="Q12" s="74"/>
    </row>
    <row r="13" spans="1:36" s="124" customFormat="1" ht="12.95" customHeight="1">
      <c r="A13" s="28"/>
      <c r="B13" s="173"/>
      <c r="C13" s="172"/>
      <c r="D13" s="77"/>
      <c r="E13" s="24"/>
      <c r="F13" s="174"/>
      <c r="G13" s="175"/>
      <c r="H13" s="176"/>
      <c r="I13" s="177"/>
      <c r="J13" s="178"/>
      <c r="K13" s="56"/>
      <c r="L13" s="32"/>
      <c r="M13" s="31"/>
      <c r="N13" s="32"/>
      <c r="O13" s="32"/>
      <c r="P13" s="31"/>
      <c r="Q13" s="27"/>
    </row>
    <row r="14" spans="1:36" s="124" customFormat="1" ht="12.95" customHeight="1">
      <c r="A14" s="16"/>
      <c r="B14" s="34" t="s">
        <v>71</v>
      </c>
      <c r="C14" s="18" t="s">
        <v>72</v>
      </c>
      <c r="D14" s="79">
        <v>3.33</v>
      </c>
      <c r="E14" s="33" t="s">
        <v>69</v>
      </c>
      <c r="F14" s="181"/>
      <c r="G14" s="181"/>
      <c r="H14" s="194"/>
      <c r="I14" s="183"/>
      <c r="J14" s="188"/>
      <c r="K14" s="121"/>
      <c r="L14" s="203"/>
      <c r="M14" s="121"/>
      <c r="N14" s="97"/>
      <c r="O14" s="97"/>
      <c r="P14" s="123"/>
      <c r="Q14" s="74"/>
    </row>
    <row r="15" spans="1:36" s="124" customFormat="1" ht="12.95" customHeight="1">
      <c r="A15" s="28"/>
      <c r="B15" s="54"/>
      <c r="C15" s="55"/>
      <c r="D15" s="77"/>
      <c r="E15" s="24"/>
      <c r="F15" s="25"/>
      <c r="G15" s="175"/>
      <c r="H15" s="84"/>
      <c r="I15" s="31"/>
      <c r="J15" s="32"/>
      <c r="K15" s="56"/>
      <c r="L15" s="32"/>
      <c r="M15" s="31"/>
      <c r="N15" s="32"/>
      <c r="O15" s="32"/>
      <c r="P15" s="31"/>
      <c r="Q15" s="27"/>
    </row>
    <row r="16" spans="1:36" s="124" customFormat="1" ht="12.95" customHeight="1">
      <c r="A16" s="16"/>
      <c r="B16" s="34" t="s">
        <v>73</v>
      </c>
      <c r="C16" s="18"/>
      <c r="D16" s="79">
        <v>0.16</v>
      </c>
      <c r="E16" s="33" t="s">
        <v>65</v>
      </c>
      <c r="F16" s="191"/>
      <c r="G16" s="181"/>
      <c r="H16" s="193"/>
      <c r="I16" s="121"/>
      <c r="J16" s="203"/>
      <c r="K16" s="121"/>
      <c r="L16" s="203"/>
      <c r="M16" s="121"/>
      <c r="N16" s="97"/>
      <c r="O16" s="97"/>
      <c r="P16" s="123"/>
      <c r="Q16" s="74"/>
    </row>
    <row r="17" spans="1:17" s="124" customFormat="1" ht="12.95" customHeight="1">
      <c r="A17" s="28"/>
      <c r="B17" s="171"/>
      <c r="C17" s="172"/>
      <c r="D17" s="77"/>
      <c r="E17" s="24"/>
      <c r="F17" s="174"/>
      <c r="G17" s="175"/>
      <c r="H17" s="176"/>
      <c r="I17" s="177"/>
      <c r="J17" s="186"/>
      <c r="K17" s="179"/>
      <c r="L17" s="178"/>
      <c r="M17" s="177"/>
      <c r="N17" s="178"/>
      <c r="O17" s="32"/>
      <c r="P17" s="31"/>
      <c r="Q17" s="27"/>
    </row>
    <row r="18" spans="1:17" s="125" customFormat="1" ht="12.95" customHeight="1">
      <c r="A18" s="16"/>
      <c r="B18" s="34" t="s">
        <v>56</v>
      </c>
      <c r="C18" s="18" t="s">
        <v>66</v>
      </c>
      <c r="D18" s="79">
        <v>10</v>
      </c>
      <c r="E18" s="33" t="s">
        <v>51</v>
      </c>
      <c r="F18" s="180"/>
      <c r="G18" s="181"/>
      <c r="H18" s="194"/>
      <c r="I18" s="183"/>
      <c r="J18" s="188"/>
      <c r="K18" s="183"/>
      <c r="L18" s="184"/>
      <c r="M18" s="183"/>
      <c r="N18" s="185"/>
      <c r="O18" s="97"/>
      <c r="P18" s="123"/>
      <c r="Q18" s="74"/>
    </row>
    <row r="19" spans="1:17" s="125" customFormat="1" ht="12.95" customHeight="1">
      <c r="A19" s="28"/>
      <c r="B19" s="171"/>
      <c r="C19" s="172"/>
      <c r="D19" s="77"/>
      <c r="E19" s="24"/>
      <c r="F19" s="174"/>
      <c r="G19" s="175"/>
      <c r="H19" s="176"/>
      <c r="I19" s="177"/>
      <c r="J19" s="178"/>
      <c r="K19" s="179"/>
      <c r="L19" s="178"/>
      <c r="M19" s="177"/>
      <c r="N19" s="178"/>
      <c r="O19" s="32"/>
      <c r="P19" s="31"/>
      <c r="Q19" s="27"/>
    </row>
    <row r="20" spans="1:17" s="124" customFormat="1" ht="12.95" customHeight="1">
      <c r="A20" s="16"/>
      <c r="B20" s="34" t="s">
        <v>57</v>
      </c>
      <c r="C20" s="18" t="s">
        <v>62</v>
      </c>
      <c r="D20" s="79">
        <v>0.25</v>
      </c>
      <c r="E20" s="33" t="s">
        <v>65</v>
      </c>
      <c r="F20" s="180"/>
      <c r="G20" s="181"/>
      <c r="H20" s="194"/>
      <c r="I20" s="195"/>
      <c r="J20" s="185"/>
      <c r="K20" s="183"/>
      <c r="L20" s="184"/>
      <c r="M20" s="183"/>
      <c r="N20" s="185"/>
      <c r="O20" s="97"/>
      <c r="P20" s="123"/>
      <c r="Q20" s="74"/>
    </row>
    <row r="21" spans="1:17" s="124" customFormat="1" ht="12.95" customHeight="1">
      <c r="A21" s="28"/>
      <c r="B21" s="173"/>
      <c r="C21" s="172"/>
      <c r="D21" s="77"/>
      <c r="E21" s="24"/>
      <c r="F21" s="174"/>
      <c r="G21" s="175"/>
      <c r="H21" s="176"/>
      <c r="I21" s="177"/>
      <c r="J21" s="178"/>
      <c r="K21" s="179"/>
      <c r="L21" s="178"/>
      <c r="M21" s="177"/>
      <c r="N21" s="178"/>
      <c r="O21" s="32"/>
      <c r="P21" s="31"/>
      <c r="Q21" s="27"/>
    </row>
    <row r="22" spans="1:17" s="125" customFormat="1" ht="12.95" customHeight="1">
      <c r="A22" s="16"/>
      <c r="B22" s="34" t="s">
        <v>57</v>
      </c>
      <c r="C22" s="18" t="s">
        <v>63</v>
      </c>
      <c r="D22" s="79">
        <v>0.2</v>
      </c>
      <c r="E22" s="33" t="s">
        <v>65</v>
      </c>
      <c r="F22" s="181"/>
      <c r="G22" s="181"/>
      <c r="H22" s="194"/>
      <c r="I22" s="183"/>
      <c r="J22" s="188"/>
      <c r="K22" s="183"/>
      <c r="L22" s="184"/>
      <c r="M22" s="183"/>
      <c r="N22" s="185"/>
      <c r="O22" s="97"/>
      <c r="P22" s="123"/>
      <c r="Q22" s="74"/>
    </row>
    <row r="23" spans="1:17" s="125" customFormat="1" ht="12.95" customHeight="1">
      <c r="A23" s="28"/>
      <c r="B23" s="171"/>
      <c r="C23" s="172"/>
      <c r="D23" s="77"/>
      <c r="E23" s="24"/>
      <c r="F23" s="174"/>
      <c r="G23" s="175"/>
      <c r="H23" s="176"/>
      <c r="I23" s="177"/>
      <c r="J23" s="178"/>
      <c r="K23" s="179"/>
      <c r="L23" s="178"/>
      <c r="M23" s="177"/>
      <c r="N23" s="178"/>
      <c r="O23" s="32"/>
      <c r="P23" s="31"/>
      <c r="Q23" s="27"/>
    </row>
    <row r="24" spans="1:17" s="124" customFormat="1" ht="12.95" customHeight="1">
      <c r="A24" s="16"/>
      <c r="B24" s="34" t="s">
        <v>57</v>
      </c>
      <c r="C24" s="18" t="s">
        <v>64</v>
      </c>
      <c r="D24" s="79">
        <v>0.08</v>
      </c>
      <c r="E24" s="33" t="s">
        <v>65</v>
      </c>
      <c r="F24" s="191"/>
      <c r="G24" s="181"/>
      <c r="H24" s="194"/>
      <c r="I24" s="183"/>
      <c r="J24" s="184"/>
      <c r="K24" s="183"/>
      <c r="L24" s="184"/>
      <c r="M24" s="183"/>
      <c r="N24" s="185"/>
      <c r="O24" s="97"/>
      <c r="P24" s="123"/>
      <c r="Q24" s="74"/>
    </row>
    <row r="25" spans="1:17" s="124" customFormat="1" ht="12.95" customHeight="1">
      <c r="A25" s="28"/>
      <c r="B25" s="171"/>
      <c r="C25" s="172"/>
      <c r="D25" s="77"/>
      <c r="E25" s="24"/>
      <c r="F25" s="174"/>
      <c r="G25" s="175"/>
      <c r="H25" s="176"/>
      <c r="I25" s="177"/>
      <c r="J25" s="186"/>
      <c r="K25" s="179"/>
      <c r="L25" s="178"/>
      <c r="M25" s="177"/>
      <c r="N25" s="178"/>
      <c r="O25" s="32"/>
      <c r="P25" s="31"/>
      <c r="Q25" s="27"/>
    </row>
    <row r="26" spans="1:17" s="125" customFormat="1" ht="12.95" customHeight="1">
      <c r="A26" s="16"/>
      <c r="B26" s="17" t="s">
        <v>58</v>
      </c>
      <c r="C26" s="18" t="s">
        <v>62</v>
      </c>
      <c r="D26" s="79">
        <v>0.21</v>
      </c>
      <c r="E26" s="33" t="s">
        <v>65</v>
      </c>
      <c r="F26" s="180"/>
      <c r="G26" s="181"/>
      <c r="H26" s="194"/>
      <c r="I26" s="183"/>
      <c r="J26" s="188"/>
      <c r="K26" s="183"/>
      <c r="L26" s="184"/>
      <c r="M26" s="183" t="str">
        <f>IF(N26="","","×")</f>
        <v/>
      </c>
      <c r="N26" s="185"/>
      <c r="O26" s="97"/>
      <c r="P26" s="123"/>
      <c r="Q26" s="74"/>
    </row>
    <row r="27" spans="1:17" s="125" customFormat="1" ht="12.95" customHeight="1">
      <c r="A27" s="28"/>
      <c r="B27" s="54"/>
      <c r="C27" s="55"/>
      <c r="D27" s="77"/>
      <c r="E27" s="24"/>
      <c r="F27" s="25"/>
      <c r="G27" s="30"/>
      <c r="H27" s="84"/>
      <c r="I27" s="31"/>
      <c r="J27" s="32"/>
      <c r="K27" s="56"/>
      <c r="L27" s="32"/>
      <c r="M27" s="31"/>
      <c r="N27" s="32"/>
      <c r="O27" s="32"/>
      <c r="P27" s="31"/>
      <c r="Q27" s="27"/>
    </row>
    <row r="28" spans="1:17" s="124" customFormat="1" ht="12.95" customHeight="1">
      <c r="A28" s="16"/>
      <c r="B28" s="34" t="s">
        <v>86</v>
      </c>
      <c r="C28" s="18"/>
      <c r="D28" s="79">
        <v>10</v>
      </c>
      <c r="E28" s="33" t="s">
        <v>51</v>
      </c>
      <c r="F28" s="120"/>
      <c r="G28" s="21"/>
      <c r="H28" s="202"/>
      <c r="I28" s="121"/>
      <c r="J28" s="203"/>
      <c r="K28" s="121"/>
      <c r="L28" s="203"/>
      <c r="M28" s="121"/>
      <c r="N28" s="97"/>
      <c r="O28" s="97"/>
      <c r="P28" s="123"/>
      <c r="Q28" s="74"/>
    </row>
    <row r="29" spans="1:17" s="124" customFormat="1" ht="12.95" customHeight="1">
      <c r="A29" s="28"/>
      <c r="B29" s="54"/>
      <c r="C29" s="55"/>
      <c r="D29" s="77"/>
      <c r="E29" s="24"/>
      <c r="F29" s="25"/>
      <c r="G29" s="30"/>
      <c r="H29" s="84"/>
      <c r="I29" s="31"/>
      <c r="J29" s="32"/>
      <c r="K29" s="56"/>
      <c r="L29" s="32"/>
      <c r="M29" s="56"/>
      <c r="N29" s="32"/>
      <c r="O29" s="32"/>
      <c r="P29" s="31"/>
      <c r="Q29" s="27"/>
    </row>
    <row r="30" spans="1:17" s="125" customFormat="1" ht="12.95" customHeight="1">
      <c r="A30" s="16"/>
      <c r="B30" s="34" t="s">
        <v>87</v>
      </c>
      <c r="C30" s="34"/>
      <c r="D30" s="79">
        <v>1</v>
      </c>
      <c r="E30" s="33" t="s">
        <v>51</v>
      </c>
      <c r="F30" s="120"/>
      <c r="G30" s="21"/>
      <c r="H30" s="202"/>
      <c r="I30" s="121"/>
      <c r="J30" s="203"/>
      <c r="K30" s="121"/>
      <c r="L30" s="203"/>
      <c r="M30" s="121"/>
      <c r="N30" s="97"/>
      <c r="O30" s="97"/>
      <c r="P30" s="123"/>
      <c r="Q30" s="74"/>
    </row>
    <row r="31" spans="1:17" s="125" customFormat="1" ht="12.95" customHeight="1">
      <c r="A31" s="28"/>
      <c r="B31" s="54"/>
      <c r="C31" s="55"/>
      <c r="D31" s="77"/>
      <c r="E31" s="24"/>
      <c r="F31" s="25"/>
      <c r="G31" s="30"/>
      <c r="H31" s="84"/>
      <c r="I31" s="31"/>
      <c r="J31" s="32"/>
      <c r="K31" s="56"/>
      <c r="L31" s="32"/>
      <c r="M31" s="31"/>
      <c r="N31" s="32"/>
      <c r="O31" s="32"/>
      <c r="P31" s="31"/>
      <c r="Q31" s="27"/>
    </row>
    <row r="32" spans="1:17" s="124" customFormat="1" ht="12.95" customHeight="1">
      <c r="A32" s="16"/>
      <c r="B32" s="34"/>
      <c r="C32" s="18"/>
      <c r="D32" s="79"/>
      <c r="E32" s="33"/>
      <c r="F32" s="120"/>
      <c r="G32" s="21"/>
      <c r="H32" s="202"/>
      <c r="I32" s="121"/>
      <c r="J32" s="203"/>
      <c r="K32" s="121"/>
      <c r="L32" s="203"/>
      <c r="M32" s="121"/>
      <c r="N32" s="97"/>
      <c r="O32" s="97"/>
      <c r="P32" s="123"/>
      <c r="Q32" s="74"/>
    </row>
    <row r="33" spans="1:17" s="125" customFormat="1" ht="12.95" customHeight="1">
      <c r="A33" s="28"/>
      <c r="B33" s="96"/>
      <c r="C33" s="55"/>
      <c r="D33" s="77"/>
      <c r="E33" s="24"/>
      <c r="F33" s="25"/>
      <c r="G33" s="30"/>
      <c r="H33" s="84"/>
      <c r="I33" s="31"/>
      <c r="J33" s="32"/>
      <c r="K33" s="56"/>
      <c r="L33" s="32"/>
      <c r="M33" s="31"/>
      <c r="N33" s="32"/>
      <c r="O33" s="32"/>
      <c r="P33" s="31"/>
      <c r="Q33" s="27"/>
    </row>
    <row r="34" spans="1:17" s="124" customFormat="1" ht="12.95" customHeight="1">
      <c r="A34" s="16"/>
      <c r="B34" s="143"/>
      <c r="C34" s="18"/>
      <c r="D34" s="79"/>
      <c r="E34" s="33"/>
      <c r="F34" s="120"/>
      <c r="G34" s="21"/>
      <c r="H34" s="202"/>
      <c r="I34" s="121"/>
      <c r="J34" s="203"/>
      <c r="K34" s="121"/>
      <c r="L34" s="203"/>
      <c r="M34" s="121"/>
      <c r="N34" s="97"/>
      <c r="O34" s="97"/>
      <c r="P34" s="123"/>
      <c r="Q34" s="74"/>
    </row>
    <row r="35" spans="1:17" ht="12.95" customHeight="1">
      <c r="A35" s="28"/>
      <c r="B35" s="96"/>
      <c r="C35" s="55"/>
      <c r="D35" s="77"/>
      <c r="E35" s="24"/>
      <c r="F35" s="25"/>
      <c r="G35" s="30"/>
      <c r="H35" s="84"/>
      <c r="I35" s="31"/>
      <c r="J35" s="32"/>
      <c r="K35" s="56"/>
      <c r="L35" s="32"/>
      <c r="M35" s="31"/>
      <c r="N35" s="32"/>
      <c r="O35" s="32"/>
      <c r="P35" s="31"/>
      <c r="Q35" s="27"/>
    </row>
    <row r="36" spans="1:17" ht="12.95" customHeight="1">
      <c r="A36" s="16"/>
      <c r="B36" s="92"/>
      <c r="C36" s="18"/>
      <c r="D36" s="79"/>
      <c r="E36" s="33"/>
      <c r="F36" s="120"/>
      <c r="G36" s="21"/>
      <c r="H36" s="202"/>
      <c r="I36" s="121"/>
      <c r="J36" s="203"/>
      <c r="K36" s="121"/>
      <c r="L36" s="203"/>
      <c r="M36" s="121"/>
      <c r="N36" s="97"/>
      <c r="O36" s="97"/>
      <c r="P36" s="123"/>
      <c r="Q36" s="74"/>
    </row>
    <row r="37" spans="1:17" ht="12.95" customHeight="1">
      <c r="A37" s="28"/>
      <c r="B37" s="54"/>
      <c r="C37" s="55"/>
      <c r="D37" s="77"/>
      <c r="E37" s="24"/>
      <c r="F37" s="25"/>
      <c r="G37" s="30"/>
      <c r="H37" s="84"/>
      <c r="I37" s="31"/>
      <c r="J37" s="32"/>
      <c r="K37" s="56"/>
      <c r="L37" s="32"/>
      <c r="M37" s="31"/>
      <c r="N37" s="32"/>
      <c r="O37" s="32"/>
      <c r="P37" s="31"/>
      <c r="Q37" s="27"/>
    </row>
    <row r="38" spans="1:17" ht="12.95" customHeight="1">
      <c r="A38" s="16"/>
      <c r="B38" s="34"/>
      <c r="C38" s="18"/>
      <c r="D38" s="79"/>
      <c r="E38" s="33"/>
      <c r="F38" s="120"/>
      <c r="G38" s="21"/>
      <c r="H38" s="202"/>
      <c r="I38" s="121"/>
      <c r="J38" s="203"/>
      <c r="K38" s="121"/>
      <c r="L38" s="203"/>
      <c r="M38" s="121"/>
      <c r="N38" s="97"/>
      <c r="O38" s="97"/>
      <c r="P38" s="123"/>
      <c r="Q38" s="74"/>
    </row>
    <row r="39" spans="1:17" ht="12.95" customHeight="1">
      <c r="A39" s="28"/>
      <c r="B39" s="54"/>
      <c r="C39" s="55"/>
      <c r="D39" s="77"/>
      <c r="E39" s="24"/>
      <c r="F39" s="25"/>
      <c r="G39" s="30"/>
      <c r="H39" s="84"/>
      <c r="I39" s="31"/>
      <c r="J39" s="32"/>
      <c r="K39" s="56"/>
      <c r="L39" s="32"/>
      <c r="M39" s="31"/>
      <c r="N39" s="32"/>
      <c r="O39" s="32"/>
      <c r="P39" s="31"/>
      <c r="Q39" s="27"/>
    </row>
    <row r="40" spans="1:17" ht="12.95" customHeight="1" thickBot="1">
      <c r="A40" s="145"/>
      <c r="B40" s="146"/>
      <c r="C40" s="147"/>
      <c r="D40" s="148"/>
      <c r="E40" s="149"/>
      <c r="F40" s="150"/>
      <c r="G40" s="151"/>
      <c r="H40" s="152"/>
      <c r="I40" s="153"/>
      <c r="J40" s="154"/>
      <c r="K40" s="153"/>
      <c r="L40" s="154"/>
      <c r="M40" s="153"/>
      <c r="N40" s="155"/>
      <c r="O40" s="155"/>
      <c r="P40" s="156"/>
      <c r="Q40" s="157"/>
    </row>
  </sheetData>
  <mergeCells count="8">
    <mergeCell ref="G3:G4"/>
    <mergeCell ref="H3:P4"/>
    <mergeCell ref="F3:F4"/>
    <mergeCell ref="A3:A4"/>
    <mergeCell ref="B3:B4"/>
    <mergeCell ref="C3:C4"/>
    <mergeCell ref="D3:D4"/>
    <mergeCell ref="E3:E4"/>
  </mergeCells>
  <phoneticPr fontId="6"/>
  <dataValidations count="1">
    <dataValidation type="list" allowBlank="1" showInputMessage="1" showErrorMessage="1" sqref="P6 P26 P24 P22 P20 P18 P40 P38 P36 P34 P32 P30 P28 P16 P14 P12 P10 P8" xr:uid="{00000000-0002-0000-0900-000000000000}">
      <formula1>$AJ$1:$AJ$2</formula1>
    </dataValidation>
  </dataValidations>
  <pageMargins left="0.47244094488188981" right="0.47244094488188981" top="1.0236220472440944" bottom="0.98425196850393704" header="0.51181102362204722" footer="0.62992125984251968"/>
  <pageSetup paperSize="9" scale="92" orientation="landscape" r:id="rId1"/>
  <headerFooter alignWithMargins="0">
    <oddFooter>&amp;RN0.&amp;P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32"/>
  <sheetViews>
    <sheetView view="pageBreakPreview" zoomScaleNormal="100" zoomScaleSheetLayoutView="100" workbookViewId="0">
      <selection activeCell="F6" sqref="F6:G26"/>
    </sheetView>
  </sheetViews>
  <sheetFormatPr defaultColWidth="9" defaultRowHeight="12.95" customHeight="1"/>
  <cols>
    <col min="1" max="1" width="20.625" style="2" customWidth="1"/>
    <col min="2" max="2" width="18.625" style="2" customWidth="1"/>
    <col min="3" max="6" width="18.625" style="3" customWidth="1"/>
    <col min="7" max="7" width="20.625" style="3" customWidth="1"/>
    <col min="8" max="16384" width="9" style="3"/>
  </cols>
  <sheetData>
    <row r="1" spans="1:26" ht="12.95" customHeight="1">
      <c r="Y1" s="110" t="s">
        <v>28</v>
      </c>
      <c r="Z1" s="110" t="s">
        <v>3</v>
      </c>
    </row>
    <row r="2" spans="1:26" ht="12.95" customHeight="1">
      <c r="A2" s="111" t="s">
        <v>132</v>
      </c>
      <c r="B2" s="111"/>
      <c r="Y2" s="112" t="s">
        <v>29</v>
      </c>
      <c r="Z2" s="113"/>
    </row>
    <row r="3" spans="1:26" s="116" customFormat="1" ht="12.95" customHeight="1">
      <c r="A3" s="334" t="s">
        <v>125</v>
      </c>
      <c r="B3" s="336" t="s">
        <v>126</v>
      </c>
      <c r="C3" s="336" t="s">
        <v>121</v>
      </c>
      <c r="D3" s="342" t="s">
        <v>122</v>
      </c>
      <c r="E3" s="338" t="s">
        <v>123</v>
      </c>
      <c r="F3" s="338" t="s">
        <v>124</v>
      </c>
      <c r="G3" s="340" t="s">
        <v>131</v>
      </c>
      <c r="Y3" s="236"/>
    </row>
    <row r="4" spans="1:26" s="116" customFormat="1" ht="12.95" customHeight="1">
      <c r="A4" s="335"/>
      <c r="B4" s="337"/>
      <c r="C4" s="337"/>
      <c r="D4" s="343"/>
      <c r="E4" s="339"/>
      <c r="F4" s="339"/>
      <c r="G4" s="341"/>
    </row>
    <row r="5" spans="1:26" s="116" customFormat="1" ht="12.95" customHeight="1">
      <c r="A5" s="200"/>
      <c r="B5" s="265"/>
      <c r="C5" s="49"/>
      <c r="D5" s="49"/>
      <c r="E5" s="49"/>
      <c r="F5" s="49"/>
      <c r="G5" s="258"/>
    </row>
    <row r="6" spans="1:26" s="124" customFormat="1" ht="12.95" customHeight="1">
      <c r="A6" s="252" t="s">
        <v>130</v>
      </c>
      <c r="B6" s="251">
        <v>745.1</v>
      </c>
      <c r="C6" s="257">
        <v>1.49</v>
      </c>
      <c r="D6" s="251">
        <f>+B6</f>
        <v>745.1</v>
      </c>
      <c r="E6" s="259">
        <v>373</v>
      </c>
      <c r="F6" s="120"/>
      <c r="G6" s="237"/>
    </row>
    <row r="7" spans="1:26" s="125" customFormat="1" ht="12.95" customHeight="1">
      <c r="A7" s="266"/>
      <c r="B7" s="244"/>
      <c r="C7" s="171"/>
      <c r="D7" s="96"/>
      <c r="E7" s="274"/>
      <c r="F7" s="96"/>
      <c r="G7" s="240"/>
    </row>
    <row r="8" spans="1:26" s="124" customFormat="1" ht="12.95" customHeight="1">
      <c r="A8" s="267"/>
      <c r="B8" s="245"/>
      <c r="C8" s="34"/>
      <c r="D8" s="143"/>
      <c r="E8" s="275"/>
      <c r="F8" s="143"/>
      <c r="G8" s="241"/>
    </row>
    <row r="9" spans="1:26" s="116" customFormat="1" ht="12.95" customHeight="1">
      <c r="A9" s="268"/>
      <c r="B9" s="247"/>
      <c r="C9" s="248"/>
      <c r="D9" s="248"/>
      <c r="E9" s="25"/>
      <c r="F9" s="248"/>
      <c r="G9" s="332"/>
    </row>
    <row r="10" spans="1:26" s="124" customFormat="1" ht="12.95" customHeight="1">
      <c r="A10" s="252"/>
      <c r="B10" s="251"/>
      <c r="C10" s="257"/>
      <c r="D10" s="251"/>
      <c r="E10" s="259"/>
      <c r="F10" s="120"/>
      <c r="G10" s="333"/>
    </row>
    <row r="11" spans="1:26" s="124" customFormat="1" ht="12.95" customHeight="1">
      <c r="A11" s="268"/>
      <c r="B11" s="247"/>
      <c r="C11" s="250"/>
      <c r="D11" s="250"/>
      <c r="E11" s="276"/>
      <c r="F11" s="250"/>
      <c r="G11" s="239"/>
    </row>
    <row r="12" spans="1:26" s="125" customFormat="1" ht="12.95" customHeight="1">
      <c r="A12" s="269"/>
      <c r="B12" s="249"/>
      <c r="C12" s="120"/>
      <c r="D12" s="120"/>
      <c r="E12" s="259"/>
      <c r="F12" s="120"/>
      <c r="G12" s="237"/>
    </row>
    <row r="13" spans="1:26" s="125" customFormat="1" ht="12.95" customHeight="1">
      <c r="A13" s="268"/>
      <c r="B13" s="247"/>
      <c r="C13" s="250"/>
      <c r="D13" s="250"/>
      <c r="E13" s="276"/>
      <c r="F13" s="250"/>
      <c r="G13" s="239"/>
    </row>
    <row r="14" spans="1:26" s="124" customFormat="1" ht="12.95" customHeight="1">
      <c r="A14" s="269" t="s">
        <v>137</v>
      </c>
      <c r="B14" s="256">
        <v>759.4</v>
      </c>
      <c r="C14" s="257">
        <v>0.93</v>
      </c>
      <c r="D14" s="251">
        <f>+B14</f>
        <v>759.4</v>
      </c>
      <c r="E14" s="259">
        <v>380</v>
      </c>
      <c r="F14" s="120"/>
      <c r="G14" s="237"/>
    </row>
    <row r="15" spans="1:26" s="124" customFormat="1" ht="12.95" customHeight="1">
      <c r="A15" s="254"/>
      <c r="B15" s="247"/>
      <c r="C15" s="248"/>
      <c r="D15" s="272"/>
      <c r="E15" s="277"/>
      <c r="F15" s="20"/>
      <c r="G15" s="273"/>
    </row>
    <row r="16" spans="1:26" s="124" customFormat="1" ht="12.95" customHeight="1">
      <c r="A16" s="253"/>
      <c r="B16" s="249"/>
      <c r="C16" s="120"/>
      <c r="D16" s="272"/>
      <c r="E16" s="277"/>
      <c r="F16" s="20"/>
      <c r="G16" s="273"/>
    </row>
    <row r="17" spans="1:7" s="125" customFormat="1" ht="12.95" customHeight="1">
      <c r="A17" s="268"/>
      <c r="B17" s="247"/>
      <c r="C17" s="250"/>
      <c r="D17" s="250"/>
      <c r="E17" s="276"/>
      <c r="F17" s="250"/>
      <c r="G17" s="239"/>
    </row>
    <row r="18" spans="1:7" s="124" customFormat="1" ht="12.95" customHeight="1">
      <c r="A18" s="269"/>
      <c r="B18" s="256"/>
      <c r="C18" s="257"/>
      <c r="D18" s="251"/>
      <c r="E18" s="259"/>
      <c r="F18" s="120"/>
      <c r="G18" s="237"/>
    </row>
    <row r="19" spans="1:7" s="124" customFormat="1" ht="12.95" customHeight="1">
      <c r="A19" s="254"/>
      <c r="B19" s="247"/>
      <c r="C19" s="248"/>
      <c r="D19" s="272"/>
      <c r="E19" s="277"/>
      <c r="F19" s="20"/>
      <c r="G19" s="273"/>
    </row>
    <row r="20" spans="1:7" s="124" customFormat="1" ht="12.95" customHeight="1">
      <c r="A20" s="253"/>
      <c r="B20" s="249"/>
      <c r="C20" s="120"/>
      <c r="D20" s="272"/>
      <c r="E20" s="277"/>
      <c r="F20" s="20"/>
      <c r="G20" s="273"/>
    </row>
    <row r="21" spans="1:7" s="125" customFormat="1" ht="12.95" customHeight="1">
      <c r="A21" s="268"/>
      <c r="B21" s="247"/>
      <c r="C21" s="250"/>
      <c r="D21" s="250"/>
      <c r="E21" s="276"/>
      <c r="F21" s="250"/>
      <c r="G21" s="239"/>
    </row>
    <row r="22" spans="1:7" s="124" customFormat="1" ht="12.95" customHeight="1">
      <c r="A22" s="269"/>
      <c r="B22" s="256"/>
      <c r="C22" s="257"/>
      <c r="D22" s="251"/>
      <c r="E22" s="259"/>
      <c r="F22" s="120"/>
      <c r="G22" s="237"/>
    </row>
    <row r="23" spans="1:7" s="125" customFormat="1" ht="12.95" customHeight="1">
      <c r="A23" s="254"/>
      <c r="B23" s="247"/>
      <c r="C23" s="248"/>
      <c r="D23" s="248"/>
      <c r="E23" s="248"/>
      <c r="F23" s="248"/>
      <c r="G23" s="238"/>
    </row>
    <row r="24" spans="1:7" s="124" customFormat="1" ht="12.95" customHeight="1">
      <c r="A24" s="253"/>
      <c r="B24" s="249"/>
      <c r="C24" s="120"/>
      <c r="D24" s="120"/>
      <c r="E24" s="120"/>
      <c r="F24" s="120"/>
      <c r="G24" s="237"/>
    </row>
    <row r="25" spans="1:7" s="125" customFormat="1" ht="12.95" customHeight="1">
      <c r="A25" s="268"/>
      <c r="B25" s="247"/>
      <c r="C25" s="255"/>
      <c r="D25" s="255"/>
      <c r="E25" s="255"/>
      <c r="F25" s="255"/>
      <c r="G25" s="240"/>
    </row>
    <row r="26" spans="1:7" s="124" customFormat="1" ht="12.95" customHeight="1">
      <c r="A26" s="269" t="s">
        <v>138</v>
      </c>
      <c r="B26" s="263">
        <f>+SUM(B6,B10,B14,B18,B22)</f>
        <v>1504.5</v>
      </c>
      <c r="C26" s="262">
        <f>+SUM(C6,C10,C14,C18,C22)</f>
        <v>2.42</v>
      </c>
      <c r="D26" s="263">
        <f>+SUM(D6,D10,D14,D18,D22)</f>
        <v>1504.5</v>
      </c>
      <c r="E26" s="263">
        <f>+SUM(E6,E10,E14,E18,E22)</f>
        <v>753</v>
      </c>
      <c r="F26" s="264"/>
      <c r="G26" s="237"/>
    </row>
    <row r="27" spans="1:7" ht="12.95" customHeight="1">
      <c r="A27" s="266"/>
      <c r="B27" s="244"/>
      <c r="C27" s="96"/>
      <c r="D27" s="271"/>
      <c r="E27" s="96"/>
      <c r="F27" s="96"/>
      <c r="G27" s="240"/>
    </row>
    <row r="28" spans="1:7" ht="12.95" customHeight="1">
      <c r="A28" s="267"/>
      <c r="B28" s="245"/>
      <c r="C28" s="92"/>
      <c r="D28" s="92"/>
      <c r="E28" s="92"/>
      <c r="F28" s="92"/>
      <c r="G28" s="242"/>
    </row>
    <row r="29" spans="1:7" ht="12.95" customHeight="1">
      <c r="A29" s="266"/>
      <c r="B29" s="244"/>
      <c r="C29" s="54"/>
      <c r="D29" s="54"/>
      <c r="E29" s="54"/>
      <c r="F29" s="54"/>
      <c r="G29" s="238"/>
    </row>
    <row r="30" spans="1:7" ht="12.95" customHeight="1">
      <c r="A30" s="267"/>
      <c r="B30" s="245"/>
      <c r="C30" s="34"/>
      <c r="D30" s="34"/>
      <c r="E30" s="34"/>
      <c r="F30" s="34"/>
      <c r="G30" s="237"/>
    </row>
    <row r="31" spans="1:7" ht="12.95" customHeight="1">
      <c r="A31" s="266"/>
      <c r="B31" s="244"/>
      <c r="C31" s="54"/>
      <c r="D31" s="54"/>
      <c r="E31" s="54"/>
      <c r="F31" s="54"/>
      <c r="G31" s="238"/>
    </row>
    <row r="32" spans="1:7" ht="12.95" customHeight="1">
      <c r="A32" s="270"/>
      <c r="B32" s="246"/>
      <c r="C32" s="40"/>
      <c r="D32" s="40"/>
      <c r="E32" s="40"/>
      <c r="F32" s="40"/>
      <c r="G32" s="243"/>
    </row>
  </sheetData>
  <mergeCells count="8">
    <mergeCell ref="G9:G10"/>
    <mergeCell ref="A3:A4"/>
    <mergeCell ref="C3:C4"/>
    <mergeCell ref="E3:E4"/>
    <mergeCell ref="F3:F4"/>
    <mergeCell ref="G3:G4"/>
    <mergeCell ref="B3:B4"/>
    <mergeCell ref="D3:D4"/>
  </mergeCells>
  <phoneticPr fontId="6"/>
  <pageMargins left="0.47244094488188981" right="0.47244094488188981" top="1.0236220472440944" bottom="0.98425196850393704" header="0.51181102362204722" footer="0.62992125984251968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32"/>
  <sheetViews>
    <sheetView view="pageBreakPreview" zoomScaleNormal="100" zoomScaleSheetLayoutView="100" workbookViewId="0">
      <selection activeCell="G14" sqref="G14"/>
    </sheetView>
  </sheetViews>
  <sheetFormatPr defaultColWidth="9" defaultRowHeight="12.95" customHeight="1"/>
  <cols>
    <col min="1" max="1" width="20.625" style="2" customWidth="1"/>
    <col min="2" max="2" width="18.625" style="2" customWidth="1"/>
    <col min="3" max="6" width="18.625" style="3" customWidth="1"/>
    <col min="7" max="7" width="20.625" style="3" customWidth="1"/>
    <col min="8" max="16384" width="9" style="3"/>
  </cols>
  <sheetData>
    <row r="1" spans="1:26" ht="12.95" customHeight="1">
      <c r="Y1" s="110" t="s">
        <v>28</v>
      </c>
      <c r="Z1" s="110" t="s">
        <v>3</v>
      </c>
    </row>
    <row r="2" spans="1:26" ht="12.95" customHeight="1">
      <c r="A2" s="111" t="s">
        <v>133</v>
      </c>
      <c r="B2" s="111"/>
      <c r="Y2" s="112" t="s">
        <v>29</v>
      </c>
      <c r="Z2" s="113"/>
    </row>
    <row r="3" spans="1:26" s="116" customFormat="1" ht="12.95" customHeight="1">
      <c r="A3" s="334" t="s">
        <v>125</v>
      </c>
      <c r="B3" s="336" t="s">
        <v>126</v>
      </c>
      <c r="C3" s="336" t="s">
        <v>121</v>
      </c>
      <c r="D3" s="342" t="s">
        <v>122</v>
      </c>
      <c r="E3" s="344" t="s">
        <v>129</v>
      </c>
      <c r="F3" s="338" t="s">
        <v>124</v>
      </c>
      <c r="G3" s="340" t="s">
        <v>131</v>
      </c>
      <c r="Y3" s="236"/>
    </row>
    <row r="4" spans="1:26" s="116" customFormat="1" ht="12.95" customHeight="1">
      <c r="A4" s="335"/>
      <c r="B4" s="337"/>
      <c r="C4" s="337"/>
      <c r="D4" s="343"/>
      <c r="E4" s="339"/>
      <c r="F4" s="339"/>
      <c r="G4" s="341"/>
    </row>
    <row r="5" spans="1:26" s="116" customFormat="1" ht="12.95" customHeight="1">
      <c r="A5" s="200"/>
      <c r="B5" s="236"/>
      <c r="C5" s="49"/>
      <c r="D5" s="49"/>
      <c r="E5" s="49"/>
      <c r="F5" s="49"/>
      <c r="G5" s="258"/>
    </row>
    <row r="6" spans="1:26" s="124" customFormat="1" ht="12.95" customHeight="1">
      <c r="A6" s="252" t="s">
        <v>128</v>
      </c>
      <c r="B6" s="251">
        <v>745.1</v>
      </c>
      <c r="C6" s="257">
        <v>1.49</v>
      </c>
      <c r="D6" s="251">
        <f>+B6</f>
        <v>745.1</v>
      </c>
      <c r="E6" s="259">
        <v>28</v>
      </c>
      <c r="F6" s="120"/>
      <c r="G6" s="237"/>
    </row>
    <row r="7" spans="1:26" s="125" customFormat="1" ht="12.95" customHeight="1">
      <c r="A7" s="266"/>
      <c r="B7" s="244"/>
      <c r="C7" s="171"/>
      <c r="D7" s="171"/>
      <c r="E7" s="171"/>
      <c r="F7" s="171"/>
      <c r="G7" s="239"/>
    </row>
    <row r="8" spans="1:26" s="124" customFormat="1" ht="12.95" customHeight="1">
      <c r="A8" s="267"/>
      <c r="B8" s="245"/>
      <c r="C8" s="34"/>
      <c r="D8" s="34"/>
      <c r="E8" s="34"/>
      <c r="F8" s="34"/>
      <c r="G8" s="237"/>
    </row>
    <row r="9" spans="1:26" s="116" customFormat="1" ht="12.95" customHeight="1">
      <c r="A9" s="268"/>
      <c r="B9" s="247"/>
      <c r="C9" s="248"/>
      <c r="D9" s="248"/>
      <c r="E9" s="248"/>
      <c r="F9" s="248"/>
      <c r="G9" s="238"/>
    </row>
    <row r="10" spans="1:26" s="124" customFormat="1" ht="12.95" customHeight="1">
      <c r="A10" s="252"/>
      <c r="B10" s="251"/>
      <c r="C10" s="257"/>
      <c r="D10" s="251"/>
      <c r="E10" s="120"/>
      <c r="F10" s="120"/>
      <c r="G10" s="237"/>
    </row>
    <row r="11" spans="1:26" s="124" customFormat="1" ht="12.95" customHeight="1">
      <c r="A11" s="268"/>
      <c r="B11" s="247"/>
      <c r="C11" s="250"/>
      <c r="D11" s="250"/>
      <c r="E11" s="250"/>
      <c r="F11" s="250"/>
      <c r="G11" s="239"/>
    </row>
    <row r="12" spans="1:26" s="125" customFormat="1" ht="12.75" customHeight="1">
      <c r="A12" s="269"/>
      <c r="B12" s="249"/>
      <c r="C12" s="120"/>
      <c r="D12" s="120"/>
      <c r="E12" s="120"/>
      <c r="F12" s="120"/>
      <c r="G12" s="237"/>
    </row>
    <row r="13" spans="1:26" s="125" customFormat="1" ht="12.95" customHeight="1">
      <c r="A13" s="268"/>
      <c r="B13" s="247"/>
      <c r="C13" s="250"/>
      <c r="D13" s="250"/>
      <c r="E13" s="250"/>
      <c r="F13" s="250"/>
      <c r="G13" s="239"/>
    </row>
    <row r="14" spans="1:26" s="124" customFormat="1" ht="12.95" customHeight="1">
      <c r="A14" s="269" t="s">
        <v>139</v>
      </c>
      <c r="B14" s="256">
        <v>759.4</v>
      </c>
      <c r="C14" s="257">
        <v>0.93</v>
      </c>
      <c r="D14" s="251">
        <f>+B14</f>
        <v>759.4</v>
      </c>
      <c r="E14" s="120">
        <v>28</v>
      </c>
      <c r="F14" s="120"/>
      <c r="G14" s="237"/>
    </row>
    <row r="15" spans="1:26" s="125" customFormat="1" ht="12.95" customHeight="1">
      <c r="A15" s="254"/>
      <c r="B15" s="247"/>
      <c r="C15" s="248"/>
      <c r="D15" s="248"/>
      <c r="E15" s="248"/>
      <c r="F15" s="248"/>
      <c r="G15" s="238"/>
    </row>
    <row r="16" spans="1:26" s="124" customFormat="1" ht="12.95" customHeight="1">
      <c r="A16" s="253"/>
      <c r="B16" s="249"/>
      <c r="C16" s="120"/>
      <c r="D16" s="120"/>
      <c r="E16" s="120"/>
      <c r="F16" s="120"/>
      <c r="G16" s="237"/>
    </row>
    <row r="17" spans="1:7" s="125" customFormat="1" ht="12.95" customHeight="1">
      <c r="A17" s="268"/>
      <c r="B17" s="247"/>
      <c r="C17" s="250"/>
      <c r="D17" s="250"/>
      <c r="E17" s="250"/>
      <c r="F17" s="250"/>
      <c r="G17" s="239"/>
    </row>
    <row r="18" spans="1:7" s="124" customFormat="1" ht="12.95" customHeight="1">
      <c r="A18" s="269"/>
      <c r="B18" s="256"/>
      <c r="C18" s="257"/>
      <c r="D18" s="251"/>
      <c r="E18" s="120"/>
      <c r="F18" s="120"/>
      <c r="G18" s="237"/>
    </row>
    <row r="19" spans="1:7" s="125" customFormat="1" ht="12.95" customHeight="1">
      <c r="A19" s="254"/>
      <c r="B19" s="247"/>
      <c r="C19" s="248"/>
      <c r="D19" s="248"/>
      <c r="E19" s="248"/>
      <c r="F19" s="248"/>
      <c r="G19" s="238"/>
    </row>
    <row r="20" spans="1:7" s="124" customFormat="1" ht="12.95" customHeight="1">
      <c r="A20" s="253"/>
      <c r="B20" s="249"/>
      <c r="C20" s="120"/>
      <c r="D20" s="120"/>
      <c r="E20" s="120"/>
      <c r="F20" s="120"/>
      <c r="G20" s="237"/>
    </row>
    <row r="21" spans="1:7" s="125" customFormat="1" ht="12.95" customHeight="1">
      <c r="A21" s="268"/>
      <c r="B21" s="247"/>
      <c r="C21" s="250"/>
      <c r="D21" s="250"/>
      <c r="E21" s="250"/>
      <c r="F21" s="250"/>
      <c r="G21" s="239"/>
    </row>
    <row r="22" spans="1:7" s="124" customFormat="1" ht="12.95" customHeight="1">
      <c r="A22" s="269"/>
      <c r="B22" s="256"/>
      <c r="C22" s="257"/>
      <c r="D22" s="251"/>
      <c r="E22" s="120"/>
      <c r="F22" s="120"/>
      <c r="G22" s="237"/>
    </row>
    <row r="23" spans="1:7" s="125" customFormat="1" ht="12.95" customHeight="1">
      <c r="A23" s="254"/>
      <c r="B23" s="247"/>
      <c r="C23" s="248"/>
      <c r="D23" s="248"/>
      <c r="E23" s="248"/>
      <c r="F23" s="248"/>
      <c r="G23" s="238"/>
    </row>
    <row r="24" spans="1:7" s="124" customFormat="1" ht="12.95" customHeight="1">
      <c r="A24" s="253"/>
      <c r="B24" s="249"/>
      <c r="C24" s="120"/>
      <c r="D24" s="120"/>
      <c r="E24" s="120"/>
      <c r="F24" s="120"/>
      <c r="G24" s="237"/>
    </row>
    <row r="25" spans="1:7" s="125" customFormat="1" ht="12.95" customHeight="1">
      <c r="A25" s="254"/>
      <c r="B25" s="247"/>
      <c r="C25" s="255"/>
      <c r="D25" s="255"/>
      <c r="E25" s="255"/>
      <c r="F25" s="255"/>
      <c r="G25" s="240"/>
    </row>
    <row r="26" spans="1:7" s="124" customFormat="1" ht="12.95" customHeight="1">
      <c r="A26" s="253" t="s">
        <v>127</v>
      </c>
      <c r="B26" s="261">
        <f>+SUM(B6,B10,B14,B18,B22)</f>
        <v>1504.5</v>
      </c>
      <c r="C26" s="257">
        <f>+SUM(C6,C10,C14,C18,C22)</f>
        <v>2.42</v>
      </c>
      <c r="D26" s="257">
        <f>+SUM(D6,D10,D14,D18,D22)</f>
        <v>1504.5</v>
      </c>
      <c r="E26" s="263">
        <f>+SUM(E6,E10,E14,E18,E22)</f>
        <v>56</v>
      </c>
      <c r="F26" s="264"/>
      <c r="G26" s="237"/>
    </row>
    <row r="27" spans="1:7" ht="12.95" customHeight="1">
      <c r="A27" s="28"/>
      <c r="B27" s="244"/>
      <c r="C27" s="96"/>
      <c r="D27" s="96"/>
      <c r="E27" s="96"/>
      <c r="F27" s="96"/>
      <c r="G27" s="240"/>
    </row>
    <row r="28" spans="1:7" ht="12.95" customHeight="1">
      <c r="A28" s="16"/>
      <c r="B28" s="245"/>
      <c r="C28" s="92"/>
      <c r="D28" s="92"/>
      <c r="E28" s="96"/>
      <c r="F28" s="92"/>
      <c r="G28" s="242"/>
    </row>
    <row r="29" spans="1:7" ht="12.95" customHeight="1">
      <c r="A29" s="28"/>
      <c r="B29" s="244"/>
      <c r="C29" s="54"/>
      <c r="D29" s="54"/>
      <c r="E29" s="54"/>
      <c r="F29" s="54"/>
      <c r="G29" s="238"/>
    </row>
    <row r="30" spans="1:7" ht="12.95" customHeight="1">
      <c r="A30" s="16"/>
      <c r="B30" s="245"/>
      <c r="C30" s="34"/>
      <c r="D30" s="34"/>
      <c r="E30" s="34"/>
      <c r="F30" s="34"/>
      <c r="G30" s="237"/>
    </row>
    <row r="31" spans="1:7" ht="12.95" customHeight="1">
      <c r="A31" s="28"/>
      <c r="B31" s="244"/>
      <c r="C31" s="54"/>
      <c r="D31" s="54"/>
      <c r="E31" s="54"/>
      <c r="F31" s="54"/>
      <c r="G31" s="238"/>
    </row>
    <row r="32" spans="1:7" ht="12.95" customHeight="1">
      <c r="A32" s="39"/>
      <c r="B32" s="246"/>
      <c r="C32" s="40"/>
      <c r="D32" s="40"/>
      <c r="E32" s="40"/>
      <c r="F32" s="40"/>
      <c r="G32" s="243"/>
    </row>
  </sheetData>
  <mergeCells count="7">
    <mergeCell ref="D3:D4"/>
    <mergeCell ref="E3:E4"/>
    <mergeCell ref="F3:F4"/>
    <mergeCell ref="G3:G4"/>
    <mergeCell ref="A3:A4"/>
    <mergeCell ref="B3:B4"/>
    <mergeCell ref="C3:C4"/>
  </mergeCells>
  <phoneticPr fontId="6"/>
  <pageMargins left="0.47244094488188981" right="0.47244094488188981" top="1.0236220472440944" bottom="0.98425196850393704" header="0.51181102362204722" footer="0.62992125984251968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2"/>
  <dimension ref="A1:AE290"/>
  <sheetViews>
    <sheetView view="pageBreakPreview" zoomScaleNormal="100" zoomScaleSheetLayoutView="100" workbookViewId="0">
      <selection activeCell="N29" sqref="N29"/>
    </sheetView>
  </sheetViews>
  <sheetFormatPr defaultColWidth="9" defaultRowHeight="12.95" customHeight="1"/>
  <cols>
    <col min="1" max="1" width="4.125" style="2" customWidth="1"/>
    <col min="2" max="2" width="25.625" style="3" customWidth="1"/>
    <col min="3" max="3" width="30.625" style="3" customWidth="1"/>
    <col min="4" max="4" width="6.625" style="3" customWidth="1"/>
    <col min="5" max="5" width="4.625" style="3" customWidth="1"/>
    <col min="6" max="6" width="10.625" style="3" customWidth="1"/>
    <col min="7" max="7" width="12.625" style="3" customWidth="1"/>
    <col min="8" max="8" width="7.625" style="3" customWidth="1"/>
    <col min="9" max="9" width="3.625" style="3" customWidth="1"/>
    <col min="10" max="10" width="6.125" style="3" customWidth="1"/>
    <col min="11" max="11" width="2.625" style="3" customWidth="1"/>
    <col min="12" max="12" width="6.125" style="3" customWidth="1"/>
    <col min="13" max="13" width="2.625" style="3" customWidth="1"/>
    <col min="14" max="14" width="6.125" style="3" customWidth="1"/>
    <col min="15" max="15" width="2.125" style="3" customWidth="1"/>
    <col min="16" max="16" width="1.625" style="3" customWidth="1"/>
    <col min="17" max="17" width="6.625" style="3" customWidth="1"/>
    <col min="18" max="18" width="2.125" style="3" customWidth="1"/>
    <col min="19" max="19" width="10.625" style="3" customWidth="1"/>
    <col min="20" max="16384" width="9" style="3"/>
  </cols>
  <sheetData>
    <row r="1" spans="1:31" ht="12.95" customHeight="1">
      <c r="H1" s="2"/>
      <c r="Q1" s="108"/>
      <c r="R1" s="108"/>
      <c r="S1" s="108"/>
      <c r="AE1" s="110" t="s">
        <v>28</v>
      </c>
    </row>
    <row r="2" spans="1:31" ht="12.95" customHeight="1">
      <c r="H2" s="2"/>
      <c r="Q2" s="108"/>
      <c r="R2" s="108"/>
      <c r="S2" s="108"/>
      <c r="AE2" s="112" t="s">
        <v>29</v>
      </c>
    </row>
    <row r="3" spans="1:31" s="116" customFormat="1" ht="12.95" customHeight="1">
      <c r="A3" s="295" t="s">
        <v>13</v>
      </c>
      <c r="B3" s="291" t="s">
        <v>7</v>
      </c>
      <c r="C3" s="297" t="s">
        <v>8</v>
      </c>
      <c r="D3" s="299" t="s">
        <v>9</v>
      </c>
      <c r="E3" s="297" t="s">
        <v>4</v>
      </c>
      <c r="F3" s="301" t="s">
        <v>10</v>
      </c>
      <c r="G3" s="289" t="s">
        <v>11</v>
      </c>
      <c r="H3" s="291" t="s">
        <v>45</v>
      </c>
      <c r="I3" s="292"/>
      <c r="J3" s="292"/>
      <c r="K3" s="292"/>
      <c r="L3" s="292"/>
      <c r="M3" s="292"/>
      <c r="N3" s="292"/>
      <c r="O3" s="292"/>
      <c r="P3" s="292"/>
      <c r="Q3" s="114">
        <v>0.85</v>
      </c>
      <c r="R3" s="115"/>
      <c r="S3" s="115"/>
      <c r="AE3" s="98"/>
    </row>
    <row r="4" spans="1:31" s="116" customFormat="1" ht="12.95" customHeight="1">
      <c r="A4" s="296"/>
      <c r="B4" s="293"/>
      <c r="C4" s="298"/>
      <c r="D4" s="300"/>
      <c r="E4" s="298"/>
      <c r="F4" s="302"/>
      <c r="G4" s="290"/>
      <c r="H4" s="293"/>
      <c r="I4" s="294"/>
      <c r="J4" s="294"/>
      <c r="K4" s="294"/>
      <c r="L4" s="294"/>
      <c r="M4" s="294"/>
      <c r="N4" s="294"/>
      <c r="O4" s="294"/>
      <c r="P4" s="294"/>
      <c r="Q4" s="117">
        <v>0.7</v>
      </c>
      <c r="R4" s="115"/>
      <c r="S4" s="115"/>
    </row>
    <row r="5" spans="1:31" s="116" customFormat="1" ht="12.95" customHeight="1">
      <c r="A5" s="165"/>
      <c r="B5" s="49"/>
      <c r="C5" s="50"/>
      <c r="D5" s="75"/>
      <c r="E5" s="1"/>
      <c r="F5" s="4"/>
      <c r="G5" s="9"/>
      <c r="H5" s="129" t="s">
        <v>31</v>
      </c>
      <c r="I5" s="312">
        <v>10020000</v>
      </c>
      <c r="J5" s="312"/>
      <c r="K5" s="131" t="s">
        <v>44</v>
      </c>
      <c r="L5" s="130"/>
      <c r="M5" s="67"/>
      <c r="N5" s="132"/>
      <c r="O5" s="132"/>
      <c r="P5" s="67"/>
      <c r="Q5" s="68"/>
      <c r="R5" s="15"/>
      <c r="S5" s="15"/>
    </row>
    <row r="6" spans="1:31" s="124" customFormat="1" ht="12.95" customHeight="1">
      <c r="A6" s="119"/>
      <c r="B6" s="34" t="s">
        <v>85</v>
      </c>
      <c r="C6" s="18"/>
      <c r="D6" s="76"/>
      <c r="E6" s="13"/>
      <c r="F6" s="20"/>
      <c r="G6" s="21"/>
      <c r="H6" s="133" t="s">
        <v>32</v>
      </c>
      <c r="I6" s="319"/>
      <c r="J6" s="319"/>
      <c r="K6" s="70"/>
      <c r="L6" s="320"/>
      <c r="M6" s="320"/>
      <c r="N6" s="69"/>
      <c r="O6" s="86"/>
      <c r="P6" s="134"/>
      <c r="Q6" s="135">
        <v>0.85470000000000002</v>
      </c>
      <c r="R6" s="15"/>
      <c r="S6" s="15"/>
    </row>
    <row r="7" spans="1:31" s="124" customFormat="1" ht="12.95" customHeight="1">
      <c r="A7" s="28"/>
      <c r="B7" s="54"/>
      <c r="C7" s="55"/>
      <c r="D7" s="77"/>
      <c r="E7" s="24"/>
      <c r="F7" s="25"/>
      <c r="G7" s="30"/>
      <c r="H7" s="136" t="s">
        <v>33</v>
      </c>
      <c r="I7" s="137"/>
      <c r="J7" s="138" t="s">
        <v>34</v>
      </c>
      <c r="K7" s="56"/>
      <c r="L7" s="32"/>
      <c r="M7" s="31"/>
      <c r="N7" s="32"/>
      <c r="O7" s="32"/>
      <c r="P7" s="31"/>
      <c r="Q7" s="57"/>
      <c r="R7" s="15"/>
      <c r="S7" s="15"/>
    </row>
    <row r="8" spans="1:31" s="124" customFormat="1" ht="12.95" customHeight="1">
      <c r="A8" s="16"/>
      <c r="B8" s="34"/>
      <c r="C8" s="18"/>
      <c r="D8" s="76"/>
      <c r="E8" s="13"/>
      <c r="F8" s="20"/>
      <c r="G8" s="21"/>
      <c r="H8" s="139" t="s">
        <v>35</v>
      </c>
      <c r="I8" s="140"/>
      <c r="J8" s="70" t="s">
        <v>36</v>
      </c>
      <c r="K8" s="23"/>
      <c r="L8" s="15"/>
      <c r="M8" s="51"/>
      <c r="N8" s="52"/>
      <c r="O8" s="52"/>
      <c r="P8" s="134"/>
      <c r="Q8" s="53"/>
      <c r="R8" s="15"/>
      <c r="S8" s="15"/>
    </row>
    <row r="9" spans="1:31" s="124" customFormat="1" ht="12.95" customHeight="1">
      <c r="A9" s="28"/>
      <c r="B9" s="54"/>
      <c r="C9" s="55"/>
      <c r="D9" s="77"/>
      <c r="E9" s="24"/>
      <c r="F9" s="25"/>
      <c r="G9" s="30"/>
      <c r="H9" s="26"/>
      <c r="I9" s="31"/>
      <c r="J9" s="32"/>
      <c r="K9" s="56"/>
      <c r="L9" s="32"/>
      <c r="M9" s="31"/>
      <c r="N9" s="32"/>
      <c r="O9" s="32"/>
      <c r="P9" s="31"/>
      <c r="Q9" s="57"/>
      <c r="R9" s="15"/>
      <c r="S9" s="15"/>
    </row>
    <row r="10" spans="1:31" s="124" customFormat="1" ht="12.95" customHeight="1">
      <c r="A10" s="16"/>
      <c r="B10" s="34" t="s">
        <v>41</v>
      </c>
      <c r="C10" s="18"/>
      <c r="D10" s="76"/>
      <c r="E10" s="13"/>
      <c r="F10" s="20"/>
      <c r="G10" s="21"/>
      <c r="H10" s="14"/>
      <c r="I10" s="22"/>
      <c r="J10" s="15"/>
      <c r="K10" s="23"/>
      <c r="L10" s="15"/>
      <c r="M10" s="51"/>
      <c r="N10" s="52"/>
      <c r="O10" s="52"/>
      <c r="P10" s="134"/>
      <c r="Q10" s="53"/>
      <c r="R10" s="15"/>
      <c r="S10" s="15"/>
    </row>
    <row r="11" spans="1:31" s="124" customFormat="1" ht="12.95" customHeight="1">
      <c r="A11" s="28"/>
      <c r="B11" s="54"/>
      <c r="C11" s="55"/>
      <c r="D11" s="77"/>
      <c r="E11" s="24"/>
      <c r="F11" s="25"/>
      <c r="G11" s="30"/>
      <c r="H11" s="26"/>
      <c r="I11" s="31"/>
      <c r="J11" s="32"/>
      <c r="K11" s="56"/>
      <c r="L11" s="32"/>
      <c r="M11" s="31"/>
      <c r="N11" s="32"/>
      <c r="O11" s="32"/>
      <c r="P11" s="31"/>
      <c r="Q11" s="57"/>
      <c r="R11" s="15"/>
      <c r="S11" s="15"/>
    </row>
    <row r="12" spans="1:31" s="124" customFormat="1" ht="12.95" customHeight="1">
      <c r="A12" s="16" t="s">
        <v>6</v>
      </c>
      <c r="B12" s="34" t="s">
        <v>77</v>
      </c>
      <c r="C12" s="18"/>
      <c r="D12" s="79">
        <v>1</v>
      </c>
      <c r="E12" s="33" t="s">
        <v>5</v>
      </c>
      <c r="F12" s="20"/>
      <c r="G12" s="21"/>
      <c r="H12" s="14"/>
      <c r="I12" s="22"/>
      <c r="J12" s="15"/>
      <c r="K12" s="23"/>
      <c r="L12" s="15"/>
      <c r="M12" s="51"/>
      <c r="N12" s="52"/>
      <c r="O12" s="52"/>
      <c r="P12" s="51"/>
      <c r="Q12" s="53"/>
      <c r="R12" s="15"/>
      <c r="S12" s="15"/>
    </row>
    <row r="13" spans="1:31" s="124" customFormat="1" ht="12.95" customHeight="1">
      <c r="A13" s="28"/>
      <c r="B13" s="54"/>
      <c r="C13" s="55"/>
      <c r="D13" s="77"/>
      <c r="E13" s="24"/>
      <c r="F13" s="25"/>
      <c r="G13" s="30"/>
      <c r="H13" s="26"/>
      <c r="I13" s="31"/>
      <c r="J13" s="32"/>
      <c r="K13" s="56"/>
      <c r="L13" s="32"/>
      <c r="M13" s="31"/>
      <c r="N13" s="32"/>
      <c r="O13" s="32"/>
      <c r="P13" s="31"/>
      <c r="Q13" s="57"/>
      <c r="R13" s="15"/>
      <c r="S13" s="15"/>
    </row>
    <row r="14" spans="1:31" s="124" customFormat="1" ht="12.95" customHeight="1">
      <c r="A14" s="16" t="s">
        <v>52</v>
      </c>
      <c r="B14" s="34" t="s">
        <v>78</v>
      </c>
      <c r="C14" s="18"/>
      <c r="D14" s="79">
        <v>1</v>
      </c>
      <c r="E14" s="33" t="s">
        <v>5</v>
      </c>
      <c r="F14" s="20"/>
      <c r="G14" s="21"/>
      <c r="H14" s="14"/>
      <c r="I14" s="22"/>
      <c r="J14" s="15"/>
      <c r="K14" s="23"/>
      <c r="L14" s="15"/>
      <c r="M14" s="51"/>
      <c r="N14" s="52"/>
      <c r="O14" s="52"/>
      <c r="P14" s="51"/>
      <c r="Q14" s="53"/>
      <c r="R14" s="15"/>
      <c r="S14" s="15"/>
    </row>
    <row r="15" spans="1:31" s="124" customFormat="1" ht="12.95" customHeight="1">
      <c r="A15" s="28"/>
      <c r="B15" s="54"/>
      <c r="C15" s="55"/>
      <c r="D15" s="77"/>
      <c r="E15" s="24"/>
      <c r="F15" s="25"/>
      <c r="G15" s="30"/>
      <c r="H15" s="26"/>
      <c r="I15" s="31"/>
      <c r="J15" s="32"/>
      <c r="K15" s="56"/>
      <c r="L15" s="32"/>
      <c r="M15" s="31"/>
      <c r="N15" s="32"/>
      <c r="O15" s="32"/>
      <c r="P15" s="31"/>
      <c r="Q15" s="57"/>
      <c r="R15" s="15"/>
      <c r="S15" s="15"/>
    </row>
    <row r="16" spans="1:31" s="124" customFormat="1" ht="12.95" customHeight="1">
      <c r="A16" s="16" t="s">
        <v>53</v>
      </c>
      <c r="B16" s="34" t="s">
        <v>79</v>
      </c>
      <c r="C16" s="18"/>
      <c r="D16" s="79">
        <v>1</v>
      </c>
      <c r="E16" s="33" t="s">
        <v>5</v>
      </c>
      <c r="F16" s="20"/>
      <c r="G16" s="21"/>
      <c r="H16" s="14"/>
      <c r="I16" s="22"/>
      <c r="J16" s="15"/>
      <c r="K16" s="23"/>
      <c r="L16" s="15"/>
      <c r="M16" s="51"/>
      <c r="N16" s="52"/>
      <c r="O16" s="52"/>
      <c r="P16" s="51"/>
      <c r="Q16" s="53"/>
      <c r="R16" s="15"/>
      <c r="S16" s="15"/>
    </row>
    <row r="17" spans="1:19" s="124" customFormat="1" ht="12.95" customHeight="1">
      <c r="A17" s="28"/>
      <c r="B17" s="54"/>
      <c r="C17" s="55"/>
      <c r="D17" s="77"/>
      <c r="E17" s="24"/>
      <c r="F17" s="25"/>
      <c r="G17" s="30"/>
      <c r="H17" s="26"/>
      <c r="I17" s="31"/>
      <c r="J17" s="32"/>
      <c r="K17" s="56"/>
      <c r="L17" s="32"/>
      <c r="M17" s="31"/>
      <c r="N17" s="32"/>
      <c r="O17" s="32"/>
      <c r="P17" s="31"/>
      <c r="Q17" s="57"/>
      <c r="R17" s="15"/>
      <c r="S17" s="15"/>
    </row>
    <row r="18" spans="1:19" s="125" customFormat="1" ht="12.95" customHeight="1">
      <c r="A18" s="16" t="s">
        <v>80</v>
      </c>
      <c r="B18" s="87" t="s">
        <v>81</v>
      </c>
      <c r="C18" s="18"/>
      <c r="D18" s="79">
        <v>1</v>
      </c>
      <c r="E18" s="33" t="s">
        <v>82</v>
      </c>
      <c r="F18" s="20"/>
      <c r="G18" s="21"/>
      <c r="H18" s="14"/>
      <c r="I18" s="22"/>
      <c r="J18" s="15"/>
      <c r="K18" s="23"/>
      <c r="L18" s="15"/>
      <c r="M18" s="51"/>
      <c r="N18" s="52"/>
      <c r="O18" s="52"/>
      <c r="P18" s="51"/>
      <c r="Q18" s="53"/>
      <c r="R18" s="15"/>
      <c r="S18" s="15"/>
    </row>
    <row r="19" spans="1:19" s="125" customFormat="1" ht="12.95" customHeight="1">
      <c r="A19" s="28"/>
      <c r="B19" s="54"/>
      <c r="C19" s="55"/>
      <c r="D19" s="77"/>
      <c r="E19" s="24"/>
      <c r="F19" s="25"/>
      <c r="G19" s="30"/>
      <c r="H19" s="26"/>
      <c r="I19" s="31"/>
      <c r="J19" s="32"/>
      <c r="K19" s="56"/>
      <c r="L19" s="32"/>
      <c r="M19" s="31"/>
      <c r="N19" s="32"/>
      <c r="O19" s="32"/>
      <c r="P19" s="31"/>
      <c r="Q19" s="57"/>
      <c r="R19" s="15"/>
      <c r="S19" s="15"/>
    </row>
    <row r="20" spans="1:19" s="124" customFormat="1" ht="12.95" customHeight="1">
      <c r="A20" s="16"/>
      <c r="B20" s="33"/>
      <c r="C20" s="18"/>
      <c r="D20" s="76"/>
      <c r="E20" s="13"/>
      <c r="F20" s="20"/>
      <c r="G20" s="21"/>
      <c r="H20" s="14"/>
      <c r="I20" s="22"/>
      <c r="J20" s="15"/>
      <c r="K20" s="23"/>
      <c r="L20" s="15"/>
      <c r="M20" s="51"/>
      <c r="N20" s="52"/>
      <c r="O20" s="52"/>
      <c r="P20" s="51"/>
      <c r="Q20" s="53"/>
      <c r="R20" s="15"/>
      <c r="S20" s="15"/>
    </row>
    <row r="21" spans="1:19" s="125" customFormat="1" ht="12.95" customHeight="1">
      <c r="A21" s="28"/>
      <c r="B21" s="54"/>
      <c r="C21" s="55"/>
      <c r="D21" s="77"/>
      <c r="E21" s="24"/>
      <c r="F21" s="25"/>
      <c r="G21" s="30"/>
      <c r="H21" s="47" t="str">
        <f>IF($A$12="","",$A$12)</f>
        <v>A</v>
      </c>
      <c r="I21" s="31" t="str">
        <f>IF(J21="","","+")</f>
        <v>+</v>
      </c>
      <c r="J21" s="56" t="str">
        <f>IF($A$14="","",$A$14)</f>
        <v>B</v>
      </c>
      <c r="K21" s="31" t="str">
        <f>IF(L21="","","+")</f>
        <v>+</v>
      </c>
      <c r="L21" s="56" t="str">
        <f>IF($A$16="","",$A$16)</f>
        <v>C</v>
      </c>
      <c r="M21" s="31" t="str">
        <f>IF(N21="","","+")</f>
        <v>+</v>
      </c>
      <c r="N21" s="56" t="str">
        <f>IF($A$18="","",$A$18)</f>
        <v>D</v>
      </c>
      <c r="O21" s="32"/>
      <c r="P21" s="31" t="str">
        <f>IF(Q21="","","+")</f>
        <v/>
      </c>
      <c r="Q21" s="57"/>
      <c r="R21" s="15"/>
      <c r="S21" s="15"/>
    </row>
    <row r="22" spans="1:19" s="124" customFormat="1" ht="12.95" customHeight="1">
      <c r="A22" s="16"/>
      <c r="B22" s="33" t="s">
        <v>2</v>
      </c>
      <c r="C22" s="18"/>
      <c r="D22" s="76"/>
      <c r="E22" s="13"/>
      <c r="F22" s="20"/>
      <c r="G22" s="21"/>
      <c r="H22" s="315"/>
      <c r="I22" s="321"/>
      <c r="J22" s="321"/>
      <c r="K22" s="23"/>
      <c r="L22" s="15"/>
      <c r="M22" s="51"/>
      <c r="N22" s="52"/>
      <c r="O22" s="52"/>
      <c r="P22" s="51"/>
      <c r="Q22" s="53"/>
      <c r="R22" s="15"/>
      <c r="S22" s="15"/>
    </row>
    <row r="23" spans="1:19" s="124" customFormat="1" ht="12.95" customHeight="1">
      <c r="A23" s="28"/>
      <c r="B23" s="54"/>
      <c r="C23" s="55"/>
      <c r="D23" s="77"/>
      <c r="E23" s="24"/>
      <c r="F23" s="25"/>
      <c r="G23" s="30"/>
      <c r="H23" s="59"/>
      <c r="I23" s="31"/>
      <c r="J23" s="32"/>
      <c r="K23" s="56"/>
      <c r="L23" s="32"/>
      <c r="M23" s="31"/>
      <c r="N23" s="32"/>
      <c r="O23" s="32"/>
      <c r="P23" s="31"/>
      <c r="Q23" s="57"/>
      <c r="R23" s="15"/>
      <c r="S23" s="15"/>
    </row>
    <row r="24" spans="1:19" s="125" customFormat="1" ht="12.95" customHeight="1">
      <c r="A24" s="16" t="s">
        <v>103</v>
      </c>
      <c r="B24" s="34" t="s">
        <v>0</v>
      </c>
      <c r="C24" s="18"/>
      <c r="D24" s="76">
        <v>1</v>
      </c>
      <c r="E24" s="13" t="s">
        <v>5</v>
      </c>
      <c r="F24" s="20"/>
      <c r="G24" s="21"/>
      <c r="H24" s="198"/>
      <c r="I24" s="22"/>
      <c r="J24" s="204"/>
      <c r="K24" s="23"/>
      <c r="L24" s="15"/>
      <c r="M24" s="51"/>
      <c r="N24" s="52"/>
      <c r="O24" s="52"/>
      <c r="P24" s="51"/>
      <c r="Q24" s="53"/>
      <c r="R24" s="15"/>
      <c r="S24" s="15"/>
    </row>
    <row r="25" spans="1:19" s="125" customFormat="1" ht="12.95" customHeight="1">
      <c r="A25" s="28"/>
      <c r="B25" s="54"/>
      <c r="C25" s="55"/>
      <c r="D25" s="77"/>
      <c r="E25" s="24"/>
      <c r="F25" s="25"/>
      <c r="G25" s="30"/>
      <c r="H25" s="59" t="s">
        <v>113</v>
      </c>
      <c r="I25" s="31" t="s">
        <v>111</v>
      </c>
      <c r="J25" s="322" t="s">
        <v>112</v>
      </c>
      <c r="K25" s="322"/>
      <c r="L25" s="32"/>
      <c r="M25" s="31"/>
      <c r="N25" s="32"/>
      <c r="O25" s="32"/>
      <c r="P25" s="31"/>
      <c r="Q25" s="57"/>
      <c r="R25" s="15"/>
      <c r="S25" s="15"/>
    </row>
    <row r="26" spans="1:19" s="124" customFormat="1" ht="12.95" customHeight="1">
      <c r="A26" s="16"/>
      <c r="B26" s="33" t="s">
        <v>19</v>
      </c>
      <c r="C26" s="18"/>
      <c r="D26" s="76"/>
      <c r="E26" s="13"/>
      <c r="F26" s="20"/>
      <c r="G26" s="21"/>
      <c r="H26" s="60"/>
      <c r="I26" s="22"/>
      <c r="J26" s="15"/>
      <c r="K26" s="23"/>
      <c r="L26" s="15"/>
      <c r="M26" s="51"/>
      <c r="N26" s="52"/>
      <c r="O26" s="52"/>
      <c r="P26" s="51"/>
      <c r="Q26" s="53"/>
      <c r="R26" s="15"/>
      <c r="S26" s="15"/>
    </row>
    <row r="27" spans="1:19" s="124" customFormat="1" ht="12.95" customHeight="1">
      <c r="A27" s="28"/>
      <c r="B27" s="54"/>
      <c r="C27" s="55"/>
      <c r="D27" s="77"/>
      <c r="E27" s="24"/>
      <c r="F27" s="25"/>
      <c r="G27" s="30"/>
      <c r="H27" s="59"/>
      <c r="I27" s="31"/>
      <c r="J27" s="32"/>
      <c r="K27" s="56"/>
      <c r="L27" s="32"/>
      <c r="M27" s="31"/>
      <c r="N27" s="32"/>
      <c r="O27" s="32"/>
      <c r="P27" s="31"/>
      <c r="Q27" s="57"/>
      <c r="R27" s="15"/>
      <c r="S27" s="15"/>
    </row>
    <row r="28" spans="1:19" s="125" customFormat="1" ht="12.95" customHeight="1">
      <c r="A28" s="16" t="s">
        <v>104</v>
      </c>
      <c r="B28" s="34" t="s">
        <v>46</v>
      </c>
      <c r="C28" s="18"/>
      <c r="D28" s="76">
        <v>1</v>
      </c>
      <c r="E28" s="13" t="s">
        <v>5</v>
      </c>
      <c r="F28" s="20"/>
      <c r="G28" s="21"/>
      <c r="H28" s="197"/>
      <c r="I28" s="22"/>
      <c r="J28" s="204"/>
      <c r="K28" s="23"/>
      <c r="L28" s="15"/>
      <c r="M28" s="51"/>
      <c r="N28" s="52"/>
      <c r="O28" s="52"/>
      <c r="P28" s="51"/>
      <c r="Q28" s="53"/>
      <c r="R28" s="15"/>
      <c r="S28" s="15"/>
    </row>
    <row r="29" spans="1:19" s="125" customFormat="1" ht="12.95" customHeight="1">
      <c r="A29" s="28"/>
      <c r="B29" s="54"/>
      <c r="C29" s="55"/>
      <c r="D29" s="77"/>
      <c r="E29" s="24"/>
      <c r="F29" s="25"/>
      <c r="G29" s="30"/>
      <c r="H29" s="59" t="s">
        <v>37</v>
      </c>
      <c r="I29" s="31" t="s">
        <v>38</v>
      </c>
      <c r="J29" s="322" t="s">
        <v>114</v>
      </c>
      <c r="K29" s="322"/>
      <c r="L29" s="32" t="s">
        <v>115</v>
      </c>
      <c r="M29" s="31"/>
      <c r="N29" s="32"/>
      <c r="O29" s="32"/>
      <c r="P29" s="31"/>
      <c r="Q29" s="57"/>
      <c r="R29" s="15"/>
      <c r="S29" s="15"/>
    </row>
    <row r="30" spans="1:19" s="124" customFormat="1" ht="12.95" customHeight="1">
      <c r="A30" s="16"/>
      <c r="B30" s="33" t="s">
        <v>20</v>
      </c>
      <c r="C30" s="18"/>
      <c r="D30" s="76"/>
      <c r="E30" s="13"/>
      <c r="F30" s="20"/>
      <c r="G30" s="21"/>
      <c r="H30" s="60"/>
      <c r="I30" s="22"/>
      <c r="J30" s="97"/>
      <c r="K30" s="97"/>
      <c r="L30" s="15"/>
      <c r="M30" s="51"/>
      <c r="N30" s="52"/>
      <c r="O30" s="52"/>
      <c r="P30" s="51"/>
      <c r="Q30" s="53"/>
      <c r="R30" s="15"/>
      <c r="S30" s="15"/>
    </row>
    <row r="31" spans="1:19" s="125" customFormat="1" ht="12.95" customHeight="1">
      <c r="A31" s="28"/>
      <c r="B31" s="54"/>
      <c r="C31" s="55"/>
      <c r="D31" s="77"/>
      <c r="E31" s="24"/>
      <c r="F31" s="25"/>
      <c r="G31" s="30"/>
      <c r="H31" s="26"/>
      <c r="I31" s="31"/>
      <c r="J31" s="32"/>
      <c r="K31" s="56"/>
      <c r="L31" s="32"/>
      <c r="M31" s="31"/>
      <c r="N31" s="32"/>
      <c r="O31" s="32"/>
      <c r="P31" s="31"/>
      <c r="Q31" s="57"/>
      <c r="R31" s="15"/>
      <c r="S31" s="15"/>
    </row>
    <row r="32" spans="1:19" s="124" customFormat="1" ht="12.95" customHeight="1">
      <c r="A32" s="16" t="s">
        <v>105</v>
      </c>
      <c r="B32" s="34" t="s">
        <v>22</v>
      </c>
      <c r="C32" s="18"/>
      <c r="D32" s="76">
        <v>1</v>
      </c>
      <c r="E32" s="13" t="s">
        <v>5</v>
      </c>
      <c r="F32" s="20"/>
      <c r="G32" s="21"/>
      <c r="H32" s="197"/>
      <c r="I32" s="22"/>
      <c r="J32" s="204"/>
      <c r="K32" s="23"/>
      <c r="L32" s="15"/>
      <c r="M32" s="51"/>
      <c r="N32" s="323"/>
      <c r="O32" s="323"/>
      <c r="P32" s="323"/>
      <c r="Q32" s="324"/>
      <c r="R32" s="15"/>
      <c r="S32" s="15"/>
    </row>
    <row r="33" spans="1:19" ht="12.95" customHeight="1">
      <c r="A33" s="28"/>
      <c r="B33" s="54"/>
      <c r="C33" s="55"/>
      <c r="D33" s="77"/>
      <c r="E33" s="24"/>
      <c r="F33" s="25"/>
      <c r="G33" s="30"/>
      <c r="H33" s="26" t="s">
        <v>39</v>
      </c>
      <c r="I33" s="31" t="s">
        <v>40</v>
      </c>
      <c r="J33" s="56" t="str">
        <f>A32</f>
        <v>Ｇ</v>
      </c>
      <c r="K33" s="56"/>
      <c r="L33" s="81"/>
      <c r="M33" s="31"/>
      <c r="N33" s="313"/>
      <c r="O33" s="313"/>
      <c r="P33" s="313"/>
      <c r="Q33" s="314"/>
      <c r="R33" s="15"/>
      <c r="S33" s="15"/>
    </row>
    <row r="34" spans="1:19" ht="12.95" customHeight="1">
      <c r="A34" s="16"/>
      <c r="B34" s="33" t="s">
        <v>42</v>
      </c>
      <c r="C34" s="18"/>
      <c r="D34" s="76"/>
      <c r="E34" s="13"/>
      <c r="F34" s="20"/>
      <c r="G34" s="21"/>
      <c r="H34" s="315"/>
      <c r="I34" s="316"/>
      <c r="J34" s="316"/>
      <c r="K34" s="224"/>
      <c r="L34" s="225"/>
      <c r="M34" s="141"/>
      <c r="N34" s="317"/>
      <c r="O34" s="317"/>
      <c r="P34" s="317"/>
      <c r="Q34" s="318"/>
      <c r="R34" s="15"/>
      <c r="S34" s="15"/>
    </row>
    <row r="35" spans="1:19" ht="12.95" customHeight="1">
      <c r="A35" s="28"/>
      <c r="B35" s="54"/>
      <c r="C35" s="55"/>
      <c r="D35" s="77"/>
      <c r="E35" s="24"/>
      <c r="F35" s="25"/>
      <c r="G35" s="30"/>
      <c r="H35" s="308" t="s">
        <v>23</v>
      </c>
      <c r="I35" s="309"/>
      <c r="J35" s="309"/>
      <c r="K35" s="31" t="s">
        <v>1</v>
      </c>
      <c r="L35" s="61">
        <v>0.1</v>
      </c>
      <c r="M35" s="31"/>
      <c r="N35" s="32"/>
      <c r="O35" s="32"/>
      <c r="P35" s="31"/>
      <c r="Q35" s="57"/>
      <c r="R35" s="15"/>
      <c r="S35" s="15"/>
    </row>
    <row r="36" spans="1:19" ht="12.95" customHeight="1">
      <c r="A36" s="16" t="s">
        <v>106</v>
      </c>
      <c r="B36" s="34" t="s">
        <v>24</v>
      </c>
      <c r="C36" s="18"/>
      <c r="D36" s="76">
        <v>1</v>
      </c>
      <c r="E36" s="13" t="s">
        <v>5</v>
      </c>
      <c r="F36" s="20"/>
      <c r="G36" s="21"/>
      <c r="H36" s="310"/>
      <c r="I36" s="311"/>
      <c r="J36" s="311"/>
      <c r="K36" s="22"/>
      <c r="L36" s="62"/>
      <c r="M36" s="51"/>
      <c r="N36" s="306"/>
      <c r="O36" s="306"/>
      <c r="P36" s="306"/>
      <c r="Q36" s="307"/>
      <c r="R36" s="15"/>
      <c r="S36" s="15"/>
    </row>
    <row r="37" spans="1:19" ht="12.95" customHeight="1">
      <c r="A37" s="28"/>
      <c r="B37" s="54"/>
      <c r="C37" s="55"/>
      <c r="D37" s="77"/>
      <c r="E37" s="24"/>
      <c r="F37" s="25"/>
      <c r="G37" s="30"/>
      <c r="H37" s="26"/>
      <c r="I37" s="31"/>
      <c r="J37" s="32"/>
      <c r="K37" s="56"/>
      <c r="L37" s="32"/>
      <c r="M37" s="31"/>
      <c r="N37" s="32"/>
      <c r="O37" s="32"/>
      <c r="P37" s="31"/>
      <c r="Q37" s="57"/>
      <c r="R37" s="15"/>
      <c r="S37" s="15"/>
    </row>
    <row r="38" spans="1:19" ht="12.95" customHeight="1">
      <c r="A38" s="260"/>
      <c r="B38" s="35" t="s">
        <v>43</v>
      </c>
      <c r="C38" s="40"/>
      <c r="D38" s="78"/>
      <c r="E38" s="35"/>
      <c r="F38" s="43"/>
      <c r="G38" s="278"/>
      <c r="H38" s="303"/>
      <c r="I38" s="304"/>
      <c r="J38" s="304"/>
      <c r="K38" s="304"/>
      <c r="L38" s="304"/>
      <c r="M38" s="304"/>
      <c r="N38" s="304"/>
      <c r="O38" s="304"/>
      <c r="P38" s="304"/>
      <c r="Q38" s="305"/>
      <c r="R38" s="15"/>
      <c r="S38" s="15"/>
    </row>
    <row r="39" spans="1:19" ht="12.95" customHeight="1">
      <c r="P39" s="141"/>
    </row>
    <row r="40" spans="1:19" ht="12.95" customHeight="1">
      <c r="G40" s="109"/>
      <c r="P40" s="134"/>
    </row>
    <row r="41" spans="1:19" ht="12.95" customHeight="1">
      <c r="P41" s="31"/>
    </row>
    <row r="42" spans="1:19" ht="12.95" customHeight="1">
      <c r="P42" s="134"/>
    </row>
    <row r="43" spans="1:19" ht="12.95" customHeight="1">
      <c r="P43" s="31"/>
    </row>
    <row r="44" spans="1:19" ht="12.95" customHeight="1">
      <c r="P44" s="134"/>
    </row>
    <row r="45" spans="1:19" ht="12.95" customHeight="1">
      <c r="P45" s="31"/>
    </row>
    <row r="46" spans="1:19" ht="12.95" customHeight="1">
      <c r="P46" s="51"/>
    </row>
    <row r="47" spans="1:19" ht="12.95" customHeight="1">
      <c r="P47" s="31"/>
    </row>
    <row r="48" spans="1:19" ht="12.95" customHeight="1">
      <c r="P48" s="51"/>
    </row>
    <row r="49" spans="16:16" ht="12.95" customHeight="1">
      <c r="P49" s="31"/>
    </row>
    <row r="50" spans="16:16" ht="12.95" customHeight="1">
      <c r="P50" s="51"/>
    </row>
    <row r="51" spans="16:16" ht="12.95" customHeight="1">
      <c r="P51" s="31"/>
    </row>
    <row r="52" spans="16:16" ht="12.95" customHeight="1">
      <c r="P52" s="51"/>
    </row>
    <row r="53" spans="16:16" ht="12.95" customHeight="1">
      <c r="P53" s="31"/>
    </row>
    <row r="54" spans="16:16" ht="12.95" customHeight="1">
      <c r="P54" s="51"/>
    </row>
    <row r="55" spans="16:16" ht="12.95" customHeight="1">
      <c r="P55" s="31"/>
    </row>
    <row r="56" spans="16:16" ht="12.95" customHeight="1">
      <c r="P56" s="51"/>
    </row>
    <row r="57" spans="16:16" ht="12.95" customHeight="1">
      <c r="P57" s="31" t="str">
        <f>IF(Q57="","","+")</f>
        <v/>
      </c>
    </row>
    <row r="58" spans="16:16" ht="12.95" customHeight="1">
      <c r="P58" s="51"/>
    </row>
    <row r="59" spans="16:16" ht="12.95" customHeight="1">
      <c r="P59" s="31"/>
    </row>
    <row r="60" spans="16:16" ht="12.95" customHeight="1">
      <c r="P60" s="51"/>
    </row>
    <row r="61" spans="16:16" ht="12.95" customHeight="1">
      <c r="P61" s="31"/>
    </row>
    <row r="62" spans="16:16" ht="12.95" customHeight="1">
      <c r="P62" s="51"/>
    </row>
    <row r="63" spans="16:16" ht="12.95" customHeight="1">
      <c r="P63" s="31"/>
    </row>
    <row r="64" spans="16:16" ht="12.95" customHeight="1">
      <c r="P64" s="51"/>
    </row>
    <row r="65" spans="16:16" ht="12.95" customHeight="1">
      <c r="P65" s="31"/>
    </row>
    <row r="66" spans="16:16" ht="12.95" customHeight="1">
      <c r="P66" s="51"/>
    </row>
    <row r="67" spans="16:16" ht="12.95" customHeight="1">
      <c r="P67" s="31"/>
    </row>
    <row r="68" spans="16:16" ht="12.95" customHeight="1">
      <c r="P68" s="51"/>
    </row>
    <row r="69" spans="16:16" ht="12.95" customHeight="1">
      <c r="P69" s="81"/>
    </row>
    <row r="70" spans="16:16" ht="12.95" customHeight="1">
      <c r="P70" s="142"/>
    </row>
    <row r="71" spans="16:16" ht="12.95" customHeight="1">
      <c r="P71" s="31"/>
    </row>
    <row r="72" spans="16:16" ht="12.95" customHeight="1">
      <c r="P72" s="85"/>
    </row>
    <row r="73" spans="16:16" ht="12.95" customHeight="1">
      <c r="P73" s="31"/>
    </row>
    <row r="74" spans="16:16" ht="12.95" customHeight="1">
      <c r="P74" s="63"/>
    </row>
    <row r="75" spans="16:16" ht="12.95" customHeight="1">
      <c r="P75" s="67"/>
    </row>
    <row r="76" spans="16:16" ht="12.95" customHeight="1">
      <c r="P76" s="134"/>
    </row>
    <row r="77" spans="16:16" ht="12.95" customHeight="1">
      <c r="P77" s="31"/>
    </row>
    <row r="78" spans="16:16" ht="12.95" customHeight="1">
      <c r="P78" s="134"/>
    </row>
    <row r="79" spans="16:16" ht="12.95" customHeight="1">
      <c r="P79" s="31"/>
    </row>
    <row r="80" spans="16:16" ht="12.95" customHeight="1">
      <c r="P80" s="134"/>
    </row>
    <row r="81" spans="16:16" ht="12.95" customHeight="1">
      <c r="P81" s="31"/>
    </row>
    <row r="82" spans="16:16" ht="12.95" customHeight="1">
      <c r="P82" s="51"/>
    </row>
    <row r="83" spans="16:16" ht="12.95" customHeight="1">
      <c r="P83" s="31"/>
    </row>
    <row r="84" spans="16:16" ht="12.95" customHeight="1">
      <c r="P84" s="51"/>
    </row>
    <row r="85" spans="16:16" ht="12.95" customHeight="1">
      <c r="P85" s="31"/>
    </row>
    <row r="86" spans="16:16" ht="12.95" customHeight="1">
      <c r="P86" s="51"/>
    </row>
    <row r="87" spans="16:16" ht="12.95" customHeight="1">
      <c r="P87" s="31"/>
    </row>
    <row r="88" spans="16:16" ht="12.95" customHeight="1">
      <c r="P88" s="51"/>
    </row>
    <row r="89" spans="16:16" ht="12.95" customHeight="1">
      <c r="P89" s="31"/>
    </row>
    <row r="90" spans="16:16" ht="12.95" customHeight="1">
      <c r="P90" s="51"/>
    </row>
    <row r="91" spans="16:16" ht="12.95" customHeight="1">
      <c r="P91" s="31"/>
    </row>
    <row r="92" spans="16:16" ht="12.95" customHeight="1">
      <c r="P92" s="51"/>
    </row>
    <row r="93" spans="16:16" ht="12.95" customHeight="1">
      <c r="P93" s="31" t="str">
        <f>IF(Q93="","","+")</f>
        <v/>
      </c>
    </row>
    <row r="94" spans="16:16" ht="12.95" customHeight="1">
      <c r="P94" s="51"/>
    </row>
    <row r="95" spans="16:16" ht="12.95" customHeight="1">
      <c r="P95" s="31"/>
    </row>
    <row r="96" spans="16:16" ht="12.95" customHeight="1">
      <c r="P96" s="51"/>
    </row>
    <row r="97" spans="16:16" ht="12.95" customHeight="1">
      <c r="P97" s="31"/>
    </row>
    <row r="98" spans="16:16" ht="12.95" customHeight="1">
      <c r="P98" s="51"/>
    </row>
    <row r="99" spans="16:16" ht="12.95" customHeight="1">
      <c r="P99" s="31"/>
    </row>
    <row r="100" spans="16:16" ht="12.95" customHeight="1">
      <c r="P100" s="51"/>
    </row>
    <row r="101" spans="16:16" ht="12.95" customHeight="1">
      <c r="P101" s="31"/>
    </row>
    <row r="102" spans="16:16" ht="12.95" customHeight="1">
      <c r="P102" s="51"/>
    </row>
    <row r="103" spans="16:16" ht="12.95" customHeight="1">
      <c r="P103" s="31"/>
    </row>
    <row r="104" spans="16:16" ht="12.95" customHeight="1">
      <c r="P104" s="51"/>
    </row>
    <row r="105" spans="16:16" ht="12.95" customHeight="1">
      <c r="P105" s="81"/>
    </row>
    <row r="106" spans="16:16" ht="12.95" customHeight="1">
      <c r="P106" s="142"/>
    </row>
    <row r="107" spans="16:16" ht="12.95" customHeight="1">
      <c r="P107" s="31"/>
    </row>
    <row r="108" spans="16:16" ht="12.95" customHeight="1">
      <c r="P108" s="85"/>
    </row>
    <row r="109" spans="16:16" ht="12.95" customHeight="1">
      <c r="P109" s="31"/>
    </row>
    <row r="110" spans="16:16" ht="12.95" customHeight="1">
      <c r="P110" s="63"/>
    </row>
    <row r="111" spans="16:16" ht="12.95" customHeight="1">
      <c r="P111" s="67"/>
    </row>
    <row r="112" spans="16:16" ht="12.95" customHeight="1">
      <c r="P112" s="134"/>
    </row>
    <row r="113" spans="16:16" ht="12.95" customHeight="1">
      <c r="P113" s="31"/>
    </row>
    <row r="114" spans="16:16" ht="12.95" customHeight="1">
      <c r="P114" s="134"/>
    </row>
    <row r="115" spans="16:16" ht="12.95" customHeight="1">
      <c r="P115" s="31"/>
    </row>
    <row r="116" spans="16:16" ht="12.95" customHeight="1">
      <c r="P116" s="134"/>
    </row>
    <row r="117" spans="16:16" ht="12.95" customHeight="1">
      <c r="P117" s="31"/>
    </row>
    <row r="118" spans="16:16" ht="12.95" customHeight="1">
      <c r="P118" s="51"/>
    </row>
    <row r="119" spans="16:16" ht="12.95" customHeight="1">
      <c r="P119" s="31"/>
    </row>
    <row r="120" spans="16:16" ht="12.95" customHeight="1">
      <c r="P120" s="51"/>
    </row>
    <row r="121" spans="16:16" ht="12.95" customHeight="1">
      <c r="P121" s="31"/>
    </row>
    <row r="122" spans="16:16" ht="12.95" customHeight="1">
      <c r="P122" s="51"/>
    </row>
    <row r="123" spans="16:16" ht="12.95" customHeight="1">
      <c r="P123" s="31"/>
    </row>
    <row r="124" spans="16:16" ht="12.95" customHeight="1">
      <c r="P124" s="51"/>
    </row>
    <row r="125" spans="16:16" ht="12.95" customHeight="1">
      <c r="P125" s="31"/>
    </row>
    <row r="126" spans="16:16" ht="12.95" customHeight="1">
      <c r="P126" s="51"/>
    </row>
    <row r="127" spans="16:16" ht="12.95" customHeight="1">
      <c r="P127" s="31"/>
    </row>
    <row r="128" spans="16:16" ht="12.95" customHeight="1">
      <c r="P128" s="51"/>
    </row>
    <row r="129" spans="16:16" ht="12.95" customHeight="1">
      <c r="P129" s="31" t="str">
        <f>IF(Q129="","","+")</f>
        <v/>
      </c>
    </row>
    <row r="130" spans="16:16" ht="12.95" customHeight="1">
      <c r="P130" s="51"/>
    </row>
    <row r="131" spans="16:16" ht="12.95" customHeight="1">
      <c r="P131" s="31"/>
    </row>
    <row r="132" spans="16:16" ht="12.95" customHeight="1">
      <c r="P132" s="51"/>
    </row>
    <row r="133" spans="16:16" ht="12.95" customHeight="1">
      <c r="P133" s="31"/>
    </row>
    <row r="134" spans="16:16" ht="12.95" customHeight="1">
      <c r="P134" s="51"/>
    </row>
    <row r="135" spans="16:16" ht="12.95" customHeight="1">
      <c r="P135" s="31"/>
    </row>
    <row r="136" spans="16:16" ht="12.95" customHeight="1">
      <c r="P136" s="51"/>
    </row>
    <row r="137" spans="16:16" ht="12.95" customHeight="1">
      <c r="P137" s="31"/>
    </row>
    <row r="138" spans="16:16" ht="12.95" customHeight="1">
      <c r="P138" s="51"/>
    </row>
    <row r="139" spans="16:16" ht="12.95" customHeight="1">
      <c r="P139" s="31"/>
    </row>
    <row r="140" spans="16:16" ht="12.95" customHeight="1">
      <c r="P140" s="51"/>
    </row>
    <row r="141" spans="16:16" ht="12.95" customHeight="1">
      <c r="P141" s="81"/>
    </row>
    <row r="142" spans="16:16" ht="12.95" customHeight="1">
      <c r="P142" s="142"/>
    </row>
    <row r="143" spans="16:16" ht="12.95" customHeight="1">
      <c r="P143" s="31"/>
    </row>
    <row r="144" spans="16:16" ht="12.95" customHeight="1">
      <c r="P144" s="85"/>
    </row>
    <row r="145" spans="16:16" ht="12.95" customHeight="1">
      <c r="P145" s="31"/>
    </row>
    <row r="146" spans="16:16" ht="12.95" customHeight="1">
      <c r="P146" s="63"/>
    </row>
    <row r="147" spans="16:16" ht="12.95" customHeight="1">
      <c r="P147" s="67"/>
    </row>
    <row r="148" spans="16:16" ht="12.95" customHeight="1">
      <c r="P148" s="134"/>
    </row>
    <row r="149" spans="16:16" ht="12.95" customHeight="1">
      <c r="P149" s="31"/>
    </row>
    <row r="150" spans="16:16" ht="12.95" customHeight="1">
      <c r="P150" s="134"/>
    </row>
    <row r="151" spans="16:16" ht="12.95" customHeight="1">
      <c r="P151" s="31"/>
    </row>
    <row r="152" spans="16:16" ht="12.95" customHeight="1">
      <c r="P152" s="134"/>
    </row>
    <row r="153" spans="16:16" ht="12.95" customHeight="1">
      <c r="P153" s="31"/>
    </row>
    <row r="154" spans="16:16" ht="12.95" customHeight="1">
      <c r="P154" s="51"/>
    </row>
    <row r="155" spans="16:16" ht="12.95" customHeight="1">
      <c r="P155" s="31"/>
    </row>
    <row r="156" spans="16:16" ht="12.95" customHeight="1">
      <c r="P156" s="51"/>
    </row>
    <row r="157" spans="16:16" ht="12.95" customHeight="1">
      <c r="P157" s="31"/>
    </row>
    <row r="158" spans="16:16" ht="12.95" customHeight="1">
      <c r="P158" s="51"/>
    </row>
    <row r="159" spans="16:16" ht="12.95" customHeight="1">
      <c r="P159" s="31"/>
    </row>
    <row r="160" spans="16:16" ht="12.95" customHeight="1">
      <c r="P160" s="51"/>
    </row>
    <row r="161" spans="16:16" ht="12.95" customHeight="1">
      <c r="P161" s="31"/>
    </row>
    <row r="162" spans="16:16" ht="12.95" customHeight="1">
      <c r="P162" s="51"/>
    </row>
    <row r="163" spans="16:16" ht="12.95" customHeight="1">
      <c r="P163" s="31"/>
    </row>
    <row r="164" spans="16:16" ht="12.95" customHeight="1">
      <c r="P164" s="51"/>
    </row>
    <row r="165" spans="16:16" ht="12.95" customHeight="1">
      <c r="P165" s="31" t="str">
        <f>IF(Q165="","","+")</f>
        <v/>
      </c>
    </row>
    <row r="166" spans="16:16" ht="12.95" customHeight="1">
      <c r="P166" s="51"/>
    </row>
    <row r="167" spans="16:16" ht="12.95" customHeight="1">
      <c r="P167" s="31"/>
    </row>
    <row r="168" spans="16:16" ht="12.95" customHeight="1">
      <c r="P168" s="51"/>
    </row>
    <row r="169" spans="16:16" ht="12.95" customHeight="1">
      <c r="P169" s="31"/>
    </row>
    <row r="170" spans="16:16" ht="12.95" customHeight="1">
      <c r="P170" s="51"/>
    </row>
    <row r="171" spans="16:16" ht="12.95" customHeight="1">
      <c r="P171" s="31"/>
    </row>
    <row r="172" spans="16:16" ht="12.95" customHeight="1">
      <c r="P172" s="51"/>
    </row>
    <row r="173" spans="16:16" ht="12.95" customHeight="1">
      <c r="P173" s="31"/>
    </row>
    <row r="174" spans="16:16" ht="12.95" customHeight="1">
      <c r="P174" s="51"/>
    </row>
    <row r="175" spans="16:16" ht="12.95" customHeight="1">
      <c r="P175" s="31"/>
    </row>
    <row r="176" spans="16:16" ht="12.95" customHeight="1">
      <c r="P176" s="51"/>
    </row>
    <row r="177" spans="16:16" ht="12.95" customHeight="1">
      <c r="P177" s="81"/>
    </row>
    <row r="178" spans="16:16" ht="12.95" customHeight="1">
      <c r="P178" s="142"/>
    </row>
    <row r="179" spans="16:16" ht="12.95" customHeight="1">
      <c r="P179" s="31"/>
    </row>
    <row r="180" spans="16:16" ht="12.95" customHeight="1">
      <c r="P180" s="85"/>
    </row>
    <row r="181" spans="16:16" ht="12.95" customHeight="1">
      <c r="P181" s="31"/>
    </row>
    <row r="182" spans="16:16" ht="12.95" customHeight="1">
      <c r="P182" s="63"/>
    </row>
    <row r="183" spans="16:16" ht="12.95" customHeight="1">
      <c r="P183" s="67"/>
    </row>
    <row r="184" spans="16:16" ht="12.95" customHeight="1">
      <c r="P184" s="134"/>
    </row>
    <row r="185" spans="16:16" ht="12.95" customHeight="1">
      <c r="P185" s="31"/>
    </row>
    <row r="186" spans="16:16" ht="12.95" customHeight="1">
      <c r="P186" s="134"/>
    </row>
    <row r="187" spans="16:16" ht="12.95" customHeight="1">
      <c r="P187" s="31"/>
    </row>
    <row r="188" spans="16:16" ht="12.95" customHeight="1">
      <c r="P188" s="134"/>
    </row>
    <row r="189" spans="16:16" ht="12.95" customHeight="1">
      <c r="P189" s="31"/>
    </row>
    <row r="190" spans="16:16" ht="12.95" customHeight="1">
      <c r="P190" s="51"/>
    </row>
    <row r="191" spans="16:16" ht="12.95" customHeight="1">
      <c r="P191" s="31"/>
    </row>
    <row r="192" spans="16:16" ht="12.95" customHeight="1">
      <c r="P192" s="51"/>
    </row>
    <row r="193" spans="16:16" ht="12.95" customHeight="1">
      <c r="P193" s="31"/>
    </row>
    <row r="194" spans="16:16" ht="12.95" customHeight="1">
      <c r="P194" s="51"/>
    </row>
    <row r="195" spans="16:16" ht="12.95" customHeight="1">
      <c r="P195" s="31"/>
    </row>
    <row r="196" spans="16:16" ht="12.95" customHeight="1">
      <c r="P196" s="51"/>
    </row>
    <row r="197" spans="16:16" ht="12.95" customHeight="1">
      <c r="P197" s="31"/>
    </row>
    <row r="198" spans="16:16" ht="12.95" customHeight="1">
      <c r="P198" s="51"/>
    </row>
    <row r="199" spans="16:16" ht="12.95" customHeight="1">
      <c r="P199" s="31"/>
    </row>
    <row r="200" spans="16:16" ht="12.95" customHeight="1">
      <c r="P200" s="51"/>
    </row>
    <row r="201" spans="16:16" ht="12.95" customHeight="1">
      <c r="P201" s="31" t="str">
        <f>IF(Q201="","","+")</f>
        <v/>
      </c>
    </row>
    <row r="202" spans="16:16" ht="12.95" customHeight="1">
      <c r="P202" s="51"/>
    </row>
    <row r="203" spans="16:16" ht="12.95" customHeight="1">
      <c r="P203" s="31"/>
    </row>
    <row r="204" spans="16:16" ht="12.95" customHeight="1">
      <c r="P204" s="51"/>
    </row>
    <row r="205" spans="16:16" ht="12.95" customHeight="1">
      <c r="P205" s="31"/>
    </row>
    <row r="206" spans="16:16" ht="12.95" customHeight="1">
      <c r="P206" s="51"/>
    </row>
    <row r="207" spans="16:16" ht="12.95" customHeight="1">
      <c r="P207" s="31"/>
    </row>
    <row r="208" spans="16:16" ht="12.95" customHeight="1">
      <c r="P208" s="51"/>
    </row>
    <row r="209" spans="16:16" ht="12.95" customHeight="1">
      <c r="P209" s="31"/>
    </row>
    <row r="210" spans="16:16" ht="12.95" customHeight="1">
      <c r="P210" s="51"/>
    </row>
    <row r="211" spans="16:16" ht="12.95" customHeight="1">
      <c r="P211" s="31"/>
    </row>
    <row r="212" spans="16:16" ht="12.95" customHeight="1">
      <c r="P212" s="51"/>
    </row>
    <row r="213" spans="16:16" ht="12.95" customHeight="1">
      <c r="P213" s="81"/>
    </row>
    <row r="214" spans="16:16" ht="12.95" customHeight="1">
      <c r="P214" s="142"/>
    </row>
    <row r="215" spans="16:16" ht="12.95" customHeight="1">
      <c r="P215" s="31"/>
    </row>
    <row r="216" spans="16:16" ht="12.95" customHeight="1">
      <c r="P216" s="85"/>
    </row>
    <row r="217" spans="16:16" ht="12.95" customHeight="1">
      <c r="P217" s="31"/>
    </row>
    <row r="218" spans="16:16" ht="12.95" customHeight="1">
      <c r="P218" s="63"/>
    </row>
    <row r="219" spans="16:16" ht="12.95" customHeight="1">
      <c r="P219" s="67"/>
    </row>
    <row r="220" spans="16:16" ht="12.95" customHeight="1">
      <c r="P220" s="134"/>
    </row>
    <row r="221" spans="16:16" ht="12.95" customHeight="1">
      <c r="P221" s="31"/>
    </row>
    <row r="222" spans="16:16" ht="12.95" customHeight="1">
      <c r="P222" s="134"/>
    </row>
    <row r="223" spans="16:16" ht="12.95" customHeight="1">
      <c r="P223" s="31"/>
    </row>
    <row r="224" spans="16:16" ht="12.95" customHeight="1">
      <c r="P224" s="134"/>
    </row>
    <row r="225" spans="16:16" ht="12.95" customHeight="1">
      <c r="P225" s="31"/>
    </row>
    <row r="226" spans="16:16" ht="12.95" customHeight="1">
      <c r="P226" s="51"/>
    </row>
    <row r="227" spans="16:16" ht="12.95" customHeight="1">
      <c r="P227" s="31"/>
    </row>
    <row r="228" spans="16:16" ht="12.95" customHeight="1">
      <c r="P228" s="51"/>
    </row>
    <row r="229" spans="16:16" ht="12.95" customHeight="1">
      <c r="P229" s="31"/>
    </row>
    <row r="230" spans="16:16" ht="12.95" customHeight="1">
      <c r="P230" s="51"/>
    </row>
    <row r="231" spans="16:16" ht="12.95" customHeight="1">
      <c r="P231" s="31"/>
    </row>
    <row r="232" spans="16:16" ht="12.95" customHeight="1">
      <c r="P232" s="51"/>
    </row>
    <row r="233" spans="16:16" ht="12.95" customHeight="1">
      <c r="P233" s="31"/>
    </row>
    <row r="234" spans="16:16" ht="12.95" customHeight="1">
      <c r="P234" s="51"/>
    </row>
    <row r="235" spans="16:16" ht="12.95" customHeight="1">
      <c r="P235" s="31"/>
    </row>
    <row r="236" spans="16:16" ht="12.95" customHeight="1">
      <c r="P236" s="51"/>
    </row>
    <row r="237" spans="16:16" ht="12.95" customHeight="1">
      <c r="P237" s="31" t="str">
        <f>IF(Q237="","","+")</f>
        <v/>
      </c>
    </row>
    <row r="238" spans="16:16" ht="12.95" customHeight="1">
      <c r="P238" s="51"/>
    </row>
    <row r="239" spans="16:16" ht="12.95" customHeight="1">
      <c r="P239" s="31"/>
    </row>
    <row r="240" spans="16:16" ht="12.95" customHeight="1">
      <c r="P240" s="51"/>
    </row>
    <row r="241" spans="16:16" ht="12.95" customHeight="1">
      <c r="P241" s="31"/>
    </row>
    <row r="242" spans="16:16" ht="12.95" customHeight="1">
      <c r="P242" s="51"/>
    </row>
    <row r="243" spans="16:16" ht="12.95" customHeight="1">
      <c r="P243" s="31"/>
    </row>
    <row r="244" spans="16:16" ht="12.95" customHeight="1">
      <c r="P244" s="51"/>
    </row>
    <row r="245" spans="16:16" ht="12.95" customHeight="1">
      <c r="P245" s="31"/>
    </row>
    <row r="246" spans="16:16" ht="12.95" customHeight="1">
      <c r="P246" s="51"/>
    </row>
    <row r="247" spans="16:16" ht="12.95" customHeight="1">
      <c r="P247" s="31"/>
    </row>
    <row r="248" spans="16:16" ht="12.95" customHeight="1">
      <c r="P248" s="51"/>
    </row>
    <row r="249" spans="16:16" ht="12.95" customHeight="1">
      <c r="P249" s="81"/>
    </row>
    <row r="250" spans="16:16" ht="12.95" customHeight="1">
      <c r="P250" s="142"/>
    </row>
    <row r="251" spans="16:16" ht="12.95" customHeight="1">
      <c r="P251" s="31"/>
    </row>
    <row r="252" spans="16:16" ht="12.95" customHeight="1">
      <c r="P252" s="85"/>
    </row>
    <row r="253" spans="16:16" ht="12.95" customHeight="1">
      <c r="P253" s="31"/>
    </row>
    <row r="254" spans="16:16" ht="12.95" customHeight="1">
      <c r="P254" s="63"/>
    </row>
    <row r="255" spans="16:16" ht="12.95" customHeight="1">
      <c r="P255" s="67"/>
    </row>
    <row r="256" spans="16:16" ht="12.95" customHeight="1">
      <c r="P256" s="134"/>
    </row>
    <row r="257" spans="16:16" ht="12.95" customHeight="1">
      <c r="P257" s="31"/>
    </row>
    <row r="258" spans="16:16" ht="12.95" customHeight="1">
      <c r="P258" s="134"/>
    </row>
    <row r="259" spans="16:16" ht="12.95" customHeight="1">
      <c r="P259" s="31"/>
    </row>
    <row r="260" spans="16:16" ht="12.95" customHeight="1">
      <c r="P260" s="134"/>
    </row>
    <row r="261" spans="16:16" ht="12.95" customHeight="1">
      <c r="P261" s="31"/>
    </row>
    <row r="262" spans="16:16" ht="12.95" customHeight="1">
      <c r="P262" s="51"/>
    </row>
    <row r="263" spans="16:16" ht="12.95" customHeight="1">
      <c r="P263" s="31"/>
    </row>
    <row r="264" spans="16:16" ht="12.95" customHeight="1">
      <c r="P264" s="51"/>
    </row>
    <row r="265" spans="16:16" ht="12.95" customHeight="1">
      <c r="P265" s="31"/>
    </row>
    <row r="266" spans="16:16" ht="12.95" customHeight="1">
      <c r="P266" s="51"/>
    </row>
    <row r="267" spans="16:16" ht="12.95" customHeight="1">
      <c r="P267" s="31"/>
    </row>
    <row r="268" spans="16:16" ht="12.95" customHeight="1">
      <c r="P268" s="51"/>
    </row>
    <row r="269" spans="16:16" ht="12.95" customHeight="1">
      <c r="P269" s="31"/>
    </row>
    <row r="270" spans="16:16" ht="12.95" customHeight="1">
      <c r="P270" s="51"/>
    </row>
    <row r="271" spans="16:16" ht="12.95" customHeight="1">
      <c r="P271" s="31"/>
    </row>
    <row r="272" spans="16:16" ht="12.95" customHeight="1">
      <c r="P272" s="51"/>
    </row>
    <row r="273" spans="16:16" ht="12.95" customHeight="1">
      <c r="P273" s="31" t="str">
        <f>IF(Q273="","","+")</f>
        <v/>
      </c>
    </row>
    <row r="274" spans="16:16" ht="12.95" customHeight="1">
      <c r="P274" s="51"/>
    </row>
    <row r="275" spans="16:16" ht="12.95" customHeight="1">
      <c r="P275" s="31"/>
    </row>
    <row r="276" spans="16:16" ht="12.95" customHeight="1">
      <c r="P276" s="51"/>
    </row>
    <row r="277" spans="16:16" ht="12.95" customHeight="1">
      <c r="P277" s="31"/>
    </row>
    <row r="278" spans="16:16" ht="12.95" customHeight="1">
      <c r="P278" s="51"/>
    </row>
    <row r="279" spans="16:16" ht="12.95" customHeight="1">
      <c r="P279" s="31"/>
    </row>
    <row r="280" spans="16:16" ht="12.95" customHeight="1">
      <c r="P280" s="51"/>
    </row>
    <row r="281" spans="16:16" ht="12.95" customHeight="1">
      <c r="P281" s="31"/>
    </row>
    <row r="282" spans="16:16" ht="12.95" customHeight="1">
      <c r="P282" s="51"/>
    </row>
    <row r="283" spans="16:16" ht="12.95" customHeight="1">
      <c r="P283" s="31"/>
    </row>
    <row r="284" spans="16:16" ht="12.95" customHeight="1">
      <c r="P284" s="51"/>
    </row>
    <row r="285" spans="16:16" ht="12.95" customHeight="1">
      <c r="P285" s="81"/>
    </row>
    <row r="286" spans="16:16" ht="12.95" customHeight="1">
      <c r="P286" s="142"/>
    </row>
    <row r="287" spans="16:16" ht="12.95" customHeight="1">
      <c r="P287" s="31"/>
    </row>
    <row r="288" spans="16:16" ht="12.95" customHeight="1">
      <c r="P288" s="85"/>
    </row>
    <row r="289" spans="16:16" ht="12.95" customHeight="1">
      <c r="P289" s="31"/>
    </row>
    <row r="290" spans="16:16" ht="12.95" customHeight="1">
      <c r="P290" s="63"/>
    </row>
  </sheetData>
  <mergeCells count="22">
    <mergeCell ref="H38:Q38"/>
    <mergeCell ref="N36:Q36"/>
    <mergeCell ref="H35:J35"/>
    <mergeCell ref="H36:J36"/>
    <mergeCell ref="I5:J5"/>
    <mergeCell ref="N33:Q33"/>
    <mergeCell ref="H34:J34"/>
    <mergeCell ref="N34:Q34"/>
    <mergeCell ref="I6:J6"/>
    <mergeCell ref="L6:M6"/>
    <mergeCell ref="H22:J22"/>
    <mergeCell ref="J25:K25"/>
    <mergeCell ref="J29:K29"/>
    <mergeCell ref="N32:Q32"/>
    <mergeCell ref="G3:G4"/>
    <mergeCell ref="H3:P4"/>
    <mergeCell ref="A3:A4"/>
    <mergeCell ref="C3:C4"/>
    <mergeCell ref="B3:B4"/>
    <mergeCell ref="D3:D4"/>
    <mergeCell ref="E3:E4"/>
    <mergeCell ref="F3:F4"/>
  </mergeCells>
  <phoneticPr fontId="6"/>
  <pageMargins left="0.47244094488188981" right="0.47244094488188981" top="1.0236220472440944" bottom="0.98425196850393704" header="0.51181102362204722" footer="0.62992125984251968"/>
  <pageSetup paperSize="9" scale="98" orientation="landscape" horizontalDpi="4294967294" r:id="rId1"/>
  <headerFooter alignWithMargins="0">
    <oddFooter>&amp;RN0.&amp;P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9"/>
  <dimension ref="A1:Q40"/>
  <sheetViews>
    <sheetView view="pageBreakPreview" zoomScaleNormal="100" zoomScaleSheetLayoutView="100" workbookViewId="0">
      <selection activeCell="G40" sqref="G40"/>
    </sheetView>
  </sheetViews>
  <sheetFormatPr defaultColWidth="9" defaultRowHeight="12.95" customHeight="1"/>
  <cols>
    <col min="1" max="1" width="4.125" style="2" customWidth="1"/>
    <col min="2" max="2" width="25.625" style="3" customWidth="1"/>
    <col min="3" max="3" width="30.625" style="3" customWidth="1"/>
    <col min="4" max="4" width="8.875" style="3" customWidth="1"/>
    <col min="5" max="5" width="4.625" style="3" customWidth="1"/>
    <col min="6" max="6" width="10.625" style="3" customWidth="1"/>
    <col min="7" max="7" width="12.625" style="3" customWidth="1"/>
    <col min="8" max="8" width="7.625" style="3" customWidth="1"/>
    <col min="9" max="9" width="2.625" style="3" customWidth="1"/>
    <col min="10" max="10" width="6.125" style="3" customWidth="1"/>
    <col min="11" max="11" width="2.625" style="3" customWidth="1"/>
    <col min="12" max="12" width="6.125" style="3" customWidth="1"/>
    <col min="13" max="13" width="2.625" style="3" customWidth="1"/>
    <col min="14" max="14" width="6.125" style="3" customWidth="1"/>
    <col min="15" max="15" width="2.125" style="3" customWidth="1"/>
    <col min="16" max="16" width="1.625" style="3" customWidth="1"/>
    <col min="17" max="17" width="6.625" style="3" customWidth="1"/>
    <col min="18" max="16384" width="9" style="3"/>
  </cols>
  <sheetData>
    <row r="1" spans="1:17" ht="12.95" customHeight="1">
      <c r="H1" s="2"/>
      <c r="Q1" s="108"/>
    </row>
    <row r="2" spans="1:17" ht="12.95" customHeight="1">
      <c r="A2" s="111" t="s">
        <v>100</v>
      </c>
      <c r="H2" s="2"/>
      <c r="Q2" s="108"/>
    </row>
    <row r="3" spans="1:17" s="116" customFormat="1" ht="12.95" customHeight="1">
      <c r="A3" s="295" t="s">
        <v>13</v>
      </c>
      <c r="B3" s="291" t="s">
        <v>7</v>
      </c>
      <c r="C3" s="297" t="s">
        <v>8</v>
      </c>
      <c r="D3" s="299" t="s">
        <v>9</v>
      </c>
      <c r="E3" s="297" t="s">
        <v>4</v>
      </c>
      <c r="F3" s="301" t="s">
        <v>10</v>
      </c>
      <c r="G3" s="289" t="s">
        <v>11</v>
      </c>
      <c r="H3" s="291" t="s">
        <v>45</v>
      </c>
      <c r="I3" s="292"/>
      <c r="J3" s="292"/>
      <c r="K3" s="292"/>
      <c r="L3" s="292"/>
      <c r="M3" s="292"/>
      <c r="N3" s="292"/>
      <c r="O3" s="292"/>
      <c r="P3" s="292"/>
      <c r="Q3" s="114">
        <f>総括!Q3</f>
        <v>0.85</v>
      </c>
    </row>
    <row r="4" spans="1:17" s="116" customFormat="1" ht="12.95" customHeight="1">
      <c r="A4" s="296"/>
      <c r="B4" s="293"/>
      <c r="C4" s="298"/>
      <c r="D4" s="300"/>
      <c r="E4" s="298"/>
      <c r="F4" s="302"/>
      <c r="G4" s="290"/>
      <c r="H4" s="293"/>
      <c r="I4" s="294"/>
      <c r="J4" s="294"/>
      <c r="K4" s="294"/>
      <c r="L4" s="294"/>
      <c r="M4" s="294"/>
      <c r="N4" s="294"/>
      <c r="O4" s="294"/>
      <c r="P4" s="294"/>
      <c r="Q4" s="117">
        <f>総括!Q4</f>
        <v>0.7</v>
      </c>
    </row>
    <row r="5" spans="1:17" s="116" customFormat="1" ht="12.95" customHeight="1">
      <c r="A5" s="165"/>
      <c r="B5" s="49"/>
      <c r="C5" s="50"/>
      <c r="D5" s="75"/>
      <c r="E5" s="164"/>
      <c r="F5" s="4"/>
      <c r="G5" s="9"/>
      <c r="H5" s="211" t="s">
        <v>108</v>
      </c>
      <c r="I5" s="10"/>
      <c r="J5" s="11"/>
      <c r="K5" s="118"/>
      <c r="L5" s="11"/>
      <c r="M5" s="10"/>
      <c r="N5" s="11"/>
      <c r="O5" s="11"/>
      <c r="P5" s="10"/>
      <c r="Q5" s="6"/>
    </row>
    <row r="6" spans="1:17" s="124" customFormat="1" ht="12.95" customHeight="1">
      <c r="A6" s="119" t="s">
        <v>6</v>
      </c>
      <c r="B6" s="34" t="s">
        <v>76</v>
      </c>
      <c r="C6" s="82"/>
      <c r="D6" s="79"/>
      <c r="E6" s="33"/>
      <c r="F6" s="120"/>
      <c r="G6" s="21"/>
      <c r="H6" s="71"/>
      <c r="I6" s="121" t="str">
        <f>IF(J6="","","×")</f>
        <v/>
      </c>
      <c r="J6" s="72"/>
      <c r="K6" s="121" t="str">
        <f>IF(L6="","","×")</f>
        <v/>
      </c>
      <c r="L6" s="72"/>
      <c r="M6" s="121" t="str">
        <f>IF(N6="","","×")</f>
        <v/>
      </c>
      <c r="N6" s="97"/>
      <c r="O6" s="122"/>
      <c r="P6" s="123"/>
      <c r="Q6" s="74" t="str">
        <f>IF(H6="","",ROUNDDOWN(H6*J6,0))</f>
        <v/>
      </c>
    </row>
    <row r="7" spans="1:17" s="124" customFormat="1" ht="12.95" customHeight="1">
      <c r="A7" s="28"/>
      <c r="B7" s="54" t="s">
        <v>134</v>
      </c>
      <c r="C7" s="55"/>
      <c r="D7" s="77"/>
      <c r="E7" s="24"/>
      <c r="F7" s="25"/>
      <c r="G7" s="30"/>
      <c r="H7" s="84"/>
      <c r="I7" s="31"/>
      <c r="J7" s="32"/>
      <c r="K7" s="56"/>
      <c r="L7" s="32"/>
      <c r="M7" s="31"/>
      <c r="N7" s="32"/>
      <c r="O7" s="32"/>
      <c r="P7" s="31"/>
      <c r="Q7" s="27"/>
    </row>
    <row r="8" spans="1:17" s="124" customFormat="1" ht="12.95" customHeight="1">
      <c r="A8" s="16"/>
      <c r="B8" s="34" t="s">
        <v>141</v>
      </c>
      <c r="C8" s="18"/>
      <c r="D8" s="219">
        <f>+'A.代価表（支柱運搬費）'!B26</f>
        <v>1504.5</v>
      </c>
      <c r="E8" s="33" t="s">
        <v>83</v>
      </c>
      <c r="F8" s="259"/>
      <c r="G8" s="21"/>
      <c r="H8" s="229"/>
      <c r="I8" s="230"/>
      <c r="J8" s="280"/>
      <c r="K8" s="228"/>
      <c r="L8" s="232"/>
      <c r="M8" s="228"/>
      <c r="N8" s="233"/>
      <c r="O8" s="228"/>
      <c r="P8" s="228"/>
      <c r="Q8" s="234"/>
    </row>
    <row r="9" spans="1:17" s="124" customFormat="1" ht="12.95" customHeight="1">
      <c r="A9" s="28"/>
      <c r="B9" s="128"/>
      <c r="C9" s="54"/>
      <c r="D9" s="77"/>
      <c r="E9" s="88"/>
      <c r="F9" s="25"/>
      <c r="G9" s="30"/>
      <c r="H9" s="84"/>
      <c r="I9" s="31"/>
      <c r="J9" s="32"/>
      <c r="K9" s="56"/>
      <c r="L9" s="32"/>
      <c r="M9" s="31"/>
      <c r="N9" s="32"/>
      <c r="O9" s="32"/>
      <c r="P9" s="31"/>
      <c r="Q9" s="27"/>
    </row>
    <row r="10" spans="1:17" s="124" customFormat="1" ht="12.95" customHeight="1">
      <c r="A10" s="16"/>
      <c r="B10" s="34"/>
      <c r="C10" s="17"/>
      <c r="D10" s="219"/>
      <c r="E10" s="33"/>
      <c r="F10" s="120"/>
      <c r="G10" s="21"/>
      <c r="H10" s="325"/>
      <c r="I10" s="326"/>
      <c r="J10" s="326"/>
      <c r="K10" s="326"/>
      <c r="L10" s="326"/>
      <c r="M10" s="326"/>
      <c r="N10" s="326"/>
      <c r="O10" s="326"/>
      <c r="P10" s="326"/>
      <c r="Q10" s="327"/>
    </row>
    <row r="11" spans="1:17" s="124" customFormat="1" ht="12.95" customHeight="1">
      <c r="A11" s="28"/>
      <c r="B11" s="128"/>
      <c r="C11" s="54"/>
      <c r="D11" s="77"/>
      <c r="E11" s="88"/>
      <c r="F11" s="25"/>
      <c r="G11" s="30"/>
      <c r="H11" s="84"/>
      <c r="I11" s="31"/>
      <c r="J11" s="32"/>
      <c r="K11" s="56"/>
      <c r="L11" s="32"/>
      <c r="M11" s="31"/>
      <c r="N11" s="32"/>
      <c r="O11" s="32"/>
      <c r="P11" s="31"/>
      <c r="Q11" s="27"/>
    </row>
    <row r="12" spans="1:17" s="124" customFormat="1" ht="12.95" customHeight="1">
      <c r="A12" s="16"/>
      <c r="B12" s="34"/>
      <c r="C12" s="92"/>
      <c r="D12" s="219"/>
      <c r="E12" s="91"/>
      <c r="F12" s="120"/>
      <c r="G12" s="21"/>
      <c r="H12" s="325"/>
      <c r="I12" s="326"/>
      <c r="J12" s="326"/>
      <c r="K12" s="326"/>
      <c r="L12" s="326"/>
      <c r="M12" s="326"/>
      <c r="N12" s="326"/>
      <c r="O12" s="326"/>
      <c r="P12" s="326"/>
      <c r="Q12" s="327"/>
    </row>
    <row r="13" spans="1:17" s="124" customFormat="1" ht="12.95" customHeight="1">
      <c r="A13" s="28"/>
      <c r="B13" s="54" t="s">
        <v>84</v>
      </c>
      <c r="C13" s="55"/>
      <c r="D13" s="77"/>
      <c r="E13" s="88"/>
      <c r="F13" s="25"/>
      <c r="G13" s="30"/>
      <c r="H13" s="84"/>
      <c r="I13" s="31"/>
      <c r="J13" s="32"/>
      <c r="K13" s="56"/>
      <c r="L13" s="32"/>
      <c r="M13" s="31"/>
      <c r="N13" s="32"/>
      <c r="O13" s="32"/>
      <c r="P13" s="31"/>
      <c r="Q13" s="27"/>
    </row>
    <row r="14" spans="1:17" s="124" customFormat="1" ht="12.95" customHeight="1">
      <c r="A14" s="16"/>
      <c r="B14" s="34"/>
      <c r="C14" s="92"/>
      <c r="D14" s="79"/>
      <c r="E14" s="91"/>
      <c r="F14" s="120"/>
      <c r="G14" s="21"/>
      <c r="H14" s="71"/>
      <c r="I14" s="121"/>
      <c r="J14" s="72"/>
      <c r="K14" s="121"/>
      <c r="L14" s="72"/>
      <c r="M14" s="121"/>
      <c r="N14" s="97"/>
      <c r="O14" s="97"/>
      <c r="P14" s="123"/>
      <c r="Q14" s="74"/>
    </row>
    <row r="15" spans="1:17" s="124" customFormat="1" ht="12.95" customHeight="1">
      <c r="A15" s="28"/>
      <c r="B15" s="128"/>
      <c r="C15" s="54"/>
      <c r="D15" s="77"/>
      <c r="E15" s="88"/>
      <c r="F15" s="25"/>
      <c r="G15" s="30"/>
      <c r="H15" s="84"/>
      <c r="I15" s="31"/>
      <c r="J15" s="32"/>
      <c r="K15" s="56"/>
      <c r="L15" s="32"/>
      <c r="M15" s="31"/>
      <c r="N15" s="32"/>
      <c r="O15" s="32"/>
      <c r="P15" s="31"/>
      <c r="Q15" s="27"/>
    </row>
    <row r="16" spans="1:17" s="124" customFormat="1" ht="12.95" customHeight="1">
      <c r="A16" s="16"/>
      <c r="B16" s="93"/>
      <c r="C16" s="12"/>
      <c r="D16" s="79"/>
      <c r="E16" s="91"/>
      <c r="F16" s="120"/>
      <c r="G16" s="21"/>
      <c r="H16" s="192"/>
      <c r="I16" s="121"/>
      <c r="J16" s="72"/>
      <c r="K16" s="121"/>
      <c r="L16" s="72"/>
      <c r="M16" s="121"/>
      <c r="N16" s="97"/>
      <c r="O16" s="97"/>
      <c r="P16" s="123"/>
      <c r="Q16" s="74"/>
    </row>
    <row r="17" spans="1:17" s="124" customFormat="1" ht="12.95" customHeight="1">
      <c r="A17" s="28"/>
      <c r="B17" s="128"/>
      <c r="C17" s="54"/>
      <c r="D17" s="77"/>
      <c r="E17" s="88"/>
      <c r="F17" s="25"/>
      <c r="G17" s="30"/>
      <c r="H17" s="84"/>
      <c r="I17" s="31"/>
      <c r="J17" s="32"/>
      <c r="K17" s="56"/>
      <c r="L17" s="32"/>
      <c r="M17" s="31"/>
      <c r="N17" s="32"/>
      <c r="O17" s="32"/>
      <c r="P17" s="31"/>
      <c r="Q17" s="27"/>
    </row>
    <row r="18" spans="1:17" s="125" customFormat="1" ht="12.95" customHeight="1">
      <c r="A18" s="16"/>
      <c r="B18" s="89"/>
      <c r="C18" s="90"/>
      <c r="D18" s="79"/>
      <c r="E18" s="91"/>
      <c r="F18" s="120"/>
      <c r="G18" s="21"/>
      <c r="H18" s="71"/>
      <c r="I18" s="121"/>
      <c r="J18" s="72"/>
      <c r="K18" s="121"/>
      <c r="L18" s="72"/>
      <c r="M18" s="121"/>
      <c r="N18" s="97"/>
      <c r="O18" s="97"/>
      <c r="P18" s="123"/>
      <c r="Q18" s="74"/>
    </row>
    <row r="19" spans="1:17" s="125" customFormat="1" ht="12.95" customHeight="1">
      <c r="A19" s="28"/>
      <c r="B19" s="128"/>
      <c r="C19" s="54"/>
      <c r="D19" s="77"/>
      <c r="E19" s="88"/>
      <c r="F19" s="25"/>
      <c r="G19" s="30"/>
      <c r="H19" s="84"/>
      <c r="I19" s="31"/>
      <c r="J19" s="32"/>
      <c r="K19" s="56"/>
      <c r="L19" s="32"/>
      <c r="M19" s="31"/>
      <c r="N19" s="32"/>
      <c r="O19" s="32"/>
      <c r="P19" s="31"/>
      <c r="Q19" s="27"/>
    </row>
    <row r="20" spans="1:17" s="124" customFormat="1" ht="12.95" customHeight="1">
      <c r="A20" s="16"/>
      <c r="B20" s="89"/>
      <c r="C20" s="90"/>
      <c r="D20" s="79"/>
      <c r="E20" s="91"/>
      <c r="F20" s="120"/>
      <c r="G20" s="21"/>
      <c r="H20" s="71"/>
      <c r="I20" s="121"/>
      <c r="J20" s="72"/>
      <c r="K20" s="121"/>
      <c r="L20" s="72"/>
      <c r="M20" s="121"/>
      <c r="N20" s="97"/>
      <c r="O20" s="97"/>
      <c r="P20" s="123"/>
      <c r="Q20" s="74"/>
    </row>
    <row r="21" spans="1:17" s="124" customFormat="1" ht="12.95" customHeight="1">
      <c r="A21" s="28"/>
      <c r="B21" s="128"/>
      <c r="C21" s="54"/>
      <c r="D21" s="77"/>
      <c r="E21" s="88"/>
      <c r="F21" s="25"/>
      <c r="G21" s="30"/>
      <c r="H21" s="84"/>
      <c r="I21" s="31"/>
      <c r="J21" s="32"/>
      <c r="K21" s="56"/>
      <c r="L21" s="32"/>
      <c r="M21" s="31"/>
      <c r="N21" s="32"/>
      <c r="O21" s="32"/>
      <c r="P21" s="31"/>
      <c r="Q21" s="27"/>
    </row>
    <row r="22" spans="1:17" s="125" customFormat="1" ht="12.95" customHeight="1">
      <c r="A22" s="16"/>
      <c r="B22" s="34"/>
      <c r="C22" s="18"/>
      <c r="D22" s="79"/>
      <c r="E22" s="91"/>
      <c r="F22" s="120"/>
      <c r="G22" s="21"/>
      <c r="H22" s="71"/>
      <c r="I22" s="121"/>
      <c r="J22" s="72"/>
      <c r="K22" s="121"/>
      <c r="L22" s="72"/>
      <c r="M22" s="121"/>
      <c r="N22" s="97"/>
      <c r="O22" s="97"/>
      <c r="P22" s="123"/>
      <c r="Q22" s="74"/>
    </row>
    <row r="23" spans="1:17" s="125" customFormat="1" ht="12.95" customHeight="1">
      <c r="A23" s="28"/>
      <c r="B23" s="54"/>
      <c r="C23" s="158"/>
      <c r="D23" s="77"/>
      <c r="E23" s="24"/>
      <c r="F23" s="25"/>
      <c r="G23" s="30"/>
      <c r="H23" s="84"/>
      <c r="I23" s="31"/>
      <c r="J23" s="32"/>
      <c r="K23" s="56"/>
      <c r="L23" s="32"/>
      <c r="M23" s="31"/>
      <c r="N23" s="32"/>
      <c r="O23" s="32"/>
      <c r="P23" s="31"/>
      <c r="Q23" s="27"/>
    </row>
    <row r="24" spans="1:17" s="124" customFormat="1" ht="12.95" customHeight="1">
      <c r="A24" s="16"/>
      <c r="B24" s="34"/>
      <c r="C24" s="18"/>
      <c r="D24" s="79"/>
      <c r="E24" s="33"/>
      <c r="F24" s="120"/>
      <c r="G24" s="21"/>
      <c r="H24" s="71"/>
      <c r="I24" s="121"/>
      <c r="J24" s="72"/>
      <c r="K24" s="121"/>
      <c r="L24" s="72"/>
      <c r="M24" s="121"/>
      <c r="N24" s="97"/>
      <c r="O24" s="97"/>
      <c r="P24" s="123"/>
      <c r="Q24" s="74"/>
    </row>
    <row r="25" spans="1:17" s="124" customFormat="1" ht="12.95" customHeight="1">
      <c r="A25" s="28"/>
      <c r="B25" s="54"/>
      <c r="C25" s="158"/>
      <c r="D25" s="77"/>
      <c r="E25" s="24"/>
      <c r="F25" s="25"/>
      <c r="G25" s="30"/>
      <c r="H25" s="84"/>
      <c r="I25" s="31"/>
      <c r="J25" s="32"/>
      <c r="K25" s="56"/>
      <c r="L25" s="32"/>
      <c r="M25" s="31"/>
      <c r="N25" s="32"/>
      <c r="O25" s="32"/>
      <c r="P25" s="31"/>
      <c r="Q25" s="27"/>
    </row>
    <row r="26" spans="1:17" s="125" customFormat="1" ht="12.95" customHeight="1">
      <c r="A26" s="16"/>
      <c r="B26" s="34"/>
      <c r="C26" s="18"/>
      <c r="D26" s="79"/>
      <c r="E26" s="33"/>
      <c r="F26" s="120"/>
      <c r="G26" s="21"/>
      <c r="H26" s="71"/>
      <c r="I26" s="121"/>
      <c r="J26" s="72"/>
      <c r="K26" s="121"/>
      <c r="L26" s="72"/>
      <c r="M26" s="121"/>
      <c r="N26" s="97"/>
      <c r="O26" s="97"/>
      <c r="P26" s="123"/>
      <c r="Q26" s="74"/>
    </row>
    <row r="27" spans="1:17" s="125" customFormat="1" ht="12.95" customHeight="1">
      <c r="A27" s="28"/>
      <c r="B27" s="128"/>
      <c r="C27" s="54"/>
      <c r="D27" s="77"/>
      <c r="E27" s="24"/>
      <c r="F27" s="25"/>
      <c r="G27" s="30"/>
      <c r="H27" s="84"/>
      <c r="I27" s="31"/>
      <c r="J27" s="32"/>
      <c r="K27" s="56"/>
      <c r="L27" s="32"/>
      <c r="M27" s="31"/>
      <c r="N27" s="32"/>
      <c r="O27" s="32"/>
      <c r="P27" s="31"/>
      <c r="Q27" s="27"/>
    </row>
    <row r="28" spans="1:17" s="124" customFormat="1" ht="12.95" customHeight="1">
      <c r="A28" s="16"/>
      <c r="B28" s="34"/>
      <c r="C28" s="18"/>
      <c r="D28" s="79"/>
      <c r="E28" s="33"/>
      <c r="F28" s="120"/>
      <c r="G28" s="21"/>
      <c r="H28" s="71"/>
      <c r="I28" s="121"/>
      <c r="J28" s="72"/>
      <c r="K28" s="121"/>
      <c r="L28" s="72"/>
      <c r="M28" s="121"/>
      <c r="N28" s="97"/>
      <c r="O28" s="97"/>
      <c r="P28" s="123"/>
      <c r="Q28" s="74"/>
    </row>
    <row r="29" spans="1:17" s="124" customFormat="1" ht="12.95" customHeight="1">
      <c r="A29" s="28"/>
      <c r="B29" s="54"/>
      <c r="C29" s="158"/>
      <c r="D29" s="77"/>
      <c r="E29" s="24"/>
      <c r="F29" s="25"/>
      <c r="G29" s="30"/>
      <c r="H29" s="84"/>
      <c r="I29" s="31"/>
      <c r="J29" s="32"/>
      <c r="K29" s="56"/>
      <c r="L29" s="32"/>
      <c r="M29" s="31"/>
      <c r="N29" s="32"/>
      <c r="O29" s="32"/>
      <c r="P29" s="31"/>
      <c r="Q29" s="27"/>
    </row>
    <row r="30" spans="1:17" s="125" customFormat="1" ht="12.95" customHeight="1">
      <c r="A30" s="16"/>
      <c r="B30" s="34"/>
      <c r="C30" s="18"/>
      <c r="D30" s="79"/>
      <c r="E30" s="33"/>
      <c r="F30" s="120"/>
      <c r="G30" s="21"/>
      <c r="H30" s="71"/>
      <c r="I30" s="121"/>
      <c r="J30" s="72"/>
      <c r="K30" s="121"/>
      <c r="L30" s="72"/>
      <c r="M30" s="121"/>
      <c r="N30" s="97"/>
      <c r="O30" s="97"/>
      <c r="P30" s="123"/>
      <c r="Q30" s="74"/>
    </row>
    <row r="31" spans="1:17" s="125" customFormat="1" ht="12.95" customHeight="1">
      <c r="A31" s="28"/>
      <c r="B31" s="128"/>
      <c r="C31" s="54"/>
      <c r="D31" s="77"/>
      <c r="E31" s="24"/>
      <c r="F31" s="25"/>
      <c r="G31" s="30"/>
      <c r="H31" s="84"/>
      <c r="I31" s="31"/>
      <c r="J31" s="32"/>
      <c r="K31" s="56"/>
      <c r="L31" s="32"/>
      <c r="M31" s="31"/>
      <c r="N31" s="32"/>
      <c r="O31" s="32"/>
      <c r="P31" s="31"/>
      <c r="Q31" s="27"/>
    </row>
    <row r="32" spans="1:17" s="124" customFormat="1" ht="12.95" customHeight="1">
      <c r="A32" s="16"/>
      <c r="B32" s="34"/>
      <c r="C32" s="18"/>
      <c r="D32" s="79"/>
      <c r="E32" s="33"/>
      <c r="F32" s="120"/>
      <c r="G32" s="21"/>
      <c r="H32" s="71"/>
      <c r="I32" s="121"/>
      <c r="J32" s="72"/>
      <c r="K32" s="121"/>
      <c r="L32" s="72"/>
      <c r="M32" s="121"/>
      <c r="N32" s="97"/>
      <c r="O32" s="97"/>
      <c r="P32" s="123"/>
      <c r="Q32" s="74"/>
    </row>
    <row r="33" spans="1:17" s="125" customFormat="1" ht="12.95" customHeight="1">
      <c r="A33" s="28"/>
      <c r="B33" s="54"/>
      <c r="C33" s="55"/>
      <c r="D33" s="77"/>
      <c r="E33" s="24"/>
      <c r="F33" s="25"/>
      <c r="G33" s="30"/>
      <c r="H33" s="84"/>
      <c r="I33" s="31"/>
      <c r="J33" s="32"/>
      <c r="K33" s="56"/>
      <c r="L33" s="32"/>
      <c r="M33" s="31"/>
      <c r="N33" s="32"/>
      <c r="O33" s="32"/>
      <c r="P33" s="31"/>
      <c r="Q33" s="27"/>
    </row>
    <row r="34" spans="1:17" s="124" customFormat="1" ht="12.95" customHeight="1">
      <c r="A34" s="16"/>
      <c r="B34" s="143"/>
      <c r="C34" s="18"/>
      <c r="D34" s="79"/>
      <c r="E34" s="33"/>
      <c r="F34" s="120"/>
      <c r="G34" s="21"/>
      <c r="H34" s="71"/>
      <c r="I34" s="121"/>
      <c r="J34" s="72"/>
      <c r="K34" s="121"/>
      <c r="L34" s="72"/>
      <c r="M34" s="121"/>
      <c r="N34" s="97"/>
      <c r="O34" s="97"/>
      <c r="P34" s="123"/>
      <c r="Q34" s="74"/>
    </row>
    <row r="35" spans="1:17" ht="12.95" customHeight="1">
      <c r="A35" s="28"/>
      <c r="B35" s="54"/>
      <c r="C35" s="55"/>
      <c r="D35" s="77"/>
      <c r="E35" s="24"/>
      <c r="F35" s="25"/>
      <c r="G35" s="30"/>
      <c r="H35" s="84"/>
      <c r="I35" s="31"/>
      <c r="J35" s="32"/>
      <c r="K35" s="56"/>
      <c r="L35" s="32"/>
      <c r="M35" s="31"/>
      <c r="N35" s="32"/>
      <c r="O35" s="32"/>
      <c r="P35" s="31"/>
      <c r="Q35" s="27"/>
    </row>
    <row r="36" spans="1:17" ht="12.95" customHeight="1">
      <c r="A36" s="16"/>
      <c r="B36" s="34"/>
      <c r="C36" s="18"/>
      <c r="D36" s="79"/>
      <c r="E36" s="33"/>
      <c r="F36" s="120"/>
      <c r="G36" s="21"/>
      <c r="H36" s="71"/>
      <c r="I36" s="121"/>
      <c r="J36" s="72"/>
      <c r="K36" s="121"/>
      <c r="L36" s="72"/>
      <c r="M36" s="121"/>
      <c r="N36" s="97"/>
      <c r="O36" s="97"/>
      <c r="P36" s="123"/>
      <c r="Q36" s="74"/>
    </row>
    <row r="37" spans="1:17" ht="12.95" customHeight="1">
      <c r="A37" s="28"/>
      <c r="B37" s="54"/>
      <c r="C37" s="55"/>
      <c r="D37" s="77"/>
      <c r="E37" s="24"/>
      <c r="F37" s="25"/>
      <c r="G37" s="30"/>
      <c r="H37" s="84"/>
      <c r="I37" s="31"/>
      <c r="J37" s="32"/>
      <c r="K37" s="56"/>
      <c r="L37" s="32"/>
      <c r="M37" s="31"/>
      <c r="N37" s="32"/>
      <c r="O37" s="32"/>
      <c r="P37" s="31"/>
      <c r="Q37" s="27"/>
    </row>
    <row r="38" spans="1:17" ht="12.95" customHeight="1">
      <c r="A38" s="16"/>
      <c r="B38" s="34"/>
      <c r="C38" s="18"/>
      <c r="D38" s="79"/>
      <c r="E38" s="33"/>
      <c r="F38" s="120"/>
      <c r="G38" s="21"/>
      <c r="H38" s="71"/>
      <c r="I38" s="121"/>
      <c r="J38" s="72"/>
      <c r="K38" s="121"/>
      <c r="L38" s="72"/>
      <c r="M38" s="121"/>
      <c r="N38" s="97"/>
      <c r="O38" s="97"/>
      <c r="P38" s="123"/>
      <c r="Q38" s="74"/>
    </row>
    <row r="39" spans="1:17" ht="12.95" customHeight="1">
      <c r="A39" s="28"/>
      <c r="B39" s="54"/>
      <c r="C39" s="55"/>
      <c r="D39" s="77"/>
      <c r="E39" s="24"/>
      <c r="F39" s="25"/>
      <c r="G39" s="30"/>
      <c r="H39" s="84"/>
      <c r="I39" s="31"/>
      <c r="J39" s="32"/>
      <c r="K39" s="56"/>
      <c r="L39" s="32"/>
      <c r="M39" s="31"/>
      <c r="N39" s="32"/>
      <c r="O39" s="32"/>
      <c r="P39" s="31"/>
      <c r="Q39" s="27"/>
    </row>
    <row r="40" spans="1:17" ht="12.95" customHeight="1">
      <c r="A40" s="39"/>
      <c r="B40" s="43" t="s">
        <v>101</v>
      </c>
      <c r="C40" s="41"/>
      <c r="D40" s="80"/>
      <c r="E40" s="35"/>
      <c r="F40" s="43"/>
      <c r="G40" s="44"/>
      <c r="H40" s="36"/>
      <c r="I40" s="45"/>
      <c r="J40" s="37"/>
      <c r="K40" s="45"/>
      <c r="L40" s="37"/>
      <c r="M40" s="45"/>
      <c r="N40" s="64"/>
      <c r="O40" s="64"/>
      <c r="P40" s="126"/>
      <c r="Q40" s="38"/>
    </row>
  </sheetData>
  <mergeCells count="10">
    <mergeCell ref="H12:Q12"/>
    <mergeCell ref="E3:E4"/>
    <mergeCell ref="F3:F4"/>
    <mergeCell ref="G3:G4"/>
    <mergeCell ref="H3:P4"/>
    <mergeCell ref="A3:A4"/>
    <mergeCell ref="B3:B4"/>
    <mergeCell ref="C3:C4"/>
    <mergeCell ref="D3:D4"/>
    <mergeCell ref="H10:Q10"/>
  </mergeCells>
  <phoneticPr fontId="6"/>
  <dataValidations count="1">
    <dataValidation type="list" allowBlank="1" showInputMessage="1" showErrorMessage="1" sqref="P6 P40 P38 P36 P34 P32 P30 P28 P26 P24 P22 P20 P18 P16 P14" xr:uid="{00000000-0002-0000-0200-000000000000}">
      <formula1>#REF!</formula1>
    </dataValidation>
  </dataValidations>
  <pageMargins left="0.47244094488188981" right="0.47244094488188981" top="1.0236220472440944" bottom="0.98425196850393704" header="0.51181102362204722" footer="0.62992125984251968"/>
  <pageSetup paperSize="9" scale="92" orientation="landscape" r:id="rId1"/>
  <headerFooter alignWithMargins="0">
    <oddFooter>&amp;RN0.&amp;P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0"/>
  <sheetViews>
    <sheetView view="pageBreakPreview" zoomScaleNormal="100" zoomScaleSheetLayoutView="100" workbookViewId="0">
      <selection activeCell="G40" sqref="G40"/>
    </sheetView>
  </sheetViews>
  <sheetFormatPr defaultColWidth="9" defaultRowHeight="12.95" customHeight="1"/>
  <cols>
    <col min="1" max="1" width="4.125" style="2" customWidth="1"/>
    <col min="2" max="2" width="25.625" style="3" customWidth="1"/>
    <col min="3" max="3" width="30.625" style="3" customWidth="1"/>
    <col min="4" max="4" width="8.75" style="3" customWidth="1"/>
    <col min="5" max="5" width="4.625" style="3" customWidth="1"/>
    <col min="6" max="6" width="10.625" style="3" customWidth="1"/>
    <col min="7" max="7" width="12.625" style="3" customWidth="1"/>
    <col min="8" max="8" width="7.625" style="3" customWidth="1"/>
    <col min="9" max="9" width="2.625" style="3" customWidth="1"/>
    <col min="10" max="10" width="6.125" style="3" customWidth="1"/>
    <col min="11" max="11" width="2.625" style="3" customWidth="1"/>
    <col min="12" max="12" width="6.125" style="3" customWidth="1"/>
    <col min="13" max="13" width="2.625" style="3" customWidth="1"/>
    <col min="14" max="14" width="6.125" style="3" customWidth="1"/>
    <col min="15" max="15" width="2.125" style="3" customWidth="1"/>
    <col min="16" max="16" width="1.625" style="3" customWidth="1"/>
    <col min="17" max="17" width="6.625" style="3" customWidth="1"/>
    <col min="18" max="16384" width="9" style="3"/>
  </cols>
  <sheetData>
    <row r="1" spans="1:17" ht="12.95" customHeight="1">
      <c r="H1" s="2"/>
      <c r="Q1" s="108"/>
    </row>
    <row r="2" spans="1:17" ht="12.95" customHeight="1">
      <c r="A2" s="111" t="s">
        <v>98</v>
      </c>
      <c r="H2" s="2"/>
      <c r="Q2" s="108"/>
    </row>
    <row r="3" spans="1:17" s="116" customFormat="1" ht="12.95" customHeight="1">
      <c r="A3" s="295" t="s">
        <v>13</v>
      </c>
      <c r="B3" s="291" t="s">
        <v>7</v>
      </c>
      <c r="C3" s="297" t="s">
        <v>8</v>
      </c>
      <c r="D3" s="299" t="s">
        <v>9</v>
      </c>
      <c r="E3" s="297" t="s">
        <v>4</v>
      </c>
      <c r="F3" s="301" t="s">
        <v>10</v>
      </c>
      <c r="G3" s="289" t="s">
        <v>11</v>
      </c>
      <c r="H3" s="291" t="s">
        <v>45</v>
      </c>
      <c r="I3" s="292"/>
      <c r="J3" s="292"/>
      <c r="K3" s="292"/>
      <c r="L3" s="292"/>
      <c r="M3" s="292"/>
      <c r="N3" s="292"/>
      <c r="O3" s="292"/>
      <c r="P3" s="292"/>
      <c r="Q3" s="114">
        <f>総括!Q3</f>
        <v>0.85</v>
      </c>
    </row>
    <row r="4" spans="1:17" s="116" customFormat="1" ht="12.95" customHeight="1">
      <c r="A4" s="296"/>
      <c r="B4" s="293"/>
      <c r="C4" s="298"/>
      <c r="D4" s="300"/>
      <c r="E4" s="298"/>
      <c r="F4" s="302"/>
      <c r="G4" s="290"/>
      <c r="H4" s="293"/>
      <c r="I4" s="294"/>
      <c r="J4" s="294"/>
      <c r="K4" s="294"/>
      <c r="L4" s="294"/>
      <c r="M4" s="294"/>
      <c r="N4" s="294"/>
      <c r="O4" s="294"/>
      <c r="P4" s="294"/>
      <c r="Q4" s="117">
        <f>総括!Q4</f>
        <v>0.7</v>
      </c>
    </row>
    <row r="5" spans="1:17" s="116" customFormat="1" ht="12.95" customHeight="1">
      <c r="A5" s="200"/>
      <c r="B5" s="49"/>
      <c r="C5" s="50"/>
      <c r="D5" s="75"/>
      <c r="E5" s="210"/>
      <c r="F5" s="4"/>
      <c r="G5" s="9"/>
      <c r="H5" s="211" t="s">
        <v>109</v>
      </c>
      <c r="I5" s="10"/>
      <c r="J5" s="11"/>
      <c r="K5" s="118"/>
      <c r="L5" s="11"/>
      <c r="M5" s="10"/>
      <c r="N5" s="11"/>
      <c r="O5" s="11"/>
      <c r="P5" s="10"/>
      <c r="Q5" s="6"/>
    </row>
    <row r="6" spans="1:17" s="124" customFormat="1" ht="12.95" customHeight="1">
      <c r="A6" s="16" t="s">
        <v>99</v>
      </c>
      <c r="B6" s="89" t="s">
        <v>78</v>
      </c>
      <c r="C6" s="90"/>
      <c r="D6" s="79"/>
      <c r="E6" s="91"/>
      <c r="F6" s="120"/>
      <c r="G6" s="21"/>
      <c r="H6" s="208"/>
      <c r="I6" s="121" t="str">
        <f>IF(J6="","","×")</f>
        <v/>
      </c>
      <c r="J6" s="209"/>
      <c r="K6" s="121" t="str">
        <f>IF(L6="","","×")</f>
        <v/>
      </c>
      <c r="L6" s="209"/>
      <c r="M6" s="121" t="str">
        <f>IF(N6="","","×")</f>
        <v/>
      </c>
      <c r="N6" s="97"/>
      <c r="O6" s="122"/>
      <c r="P6" s="123"/>
      <c r="Q6" s="74" t="str">
        <f>IF(H6="","",ROUNDDOWN(H6*J6,0))</f>
        <v/>
      </c>
    </row>
    <row r="7" spans="1:17" s="124" customFormat="1" ht="12.95" customHeight="1">
      <c r="A7" s="28"/>
      <c r="B7" s="128" t="s">
        <v>135</v>
      </c>
      <c r="C7" s="54"/>
      <c r="D7" s="77"/>
      <c r="E7" s="88"/>
      <c r="F7" s="25"/>
      <c r="G7" s="30"/>
      <c r="H7" s="84"/>
      <c r="I7" s="31"/>
      <c r="J7" s="32"/>
      <c r="K7" s="56"/>
      <c r="L7" s="32"/>
      <c r="M7" s="31"/>
      <c r="N7" s="32"/>
      <c r="O7" s="32"/>
      <c r="P7" s="31"/>
      <c r="Q7" s="27"/>
    </row>
    <row r="8" spans="1:17" s="124" customFormat="1" ht="12.95" customHeight="1">
      <c r="A8" s="16"/>
      <c r="B8" s="34" t="s">
        <v>140</v>
      </c>
      <c r="C8" s="18"/>
      <c r="D8" s="219">
        <f>+A!D8</f>
        <v>1504.5</v>
      </c>
      <c r="E8" s="91" t="s">
        <v>51</v>
      </c>
      <c r="F8" s="259"/>
      <c r="G8" s="21"/>
      <c r="H8" s="229"/>
      <c r="I8" s="230"/>
      <c r="J8" s="280"/>
      <c r="K8" s="228"/>
      <c r="L8" s="232"/>
      <c r="M8" s="228"/>
      <c r="N8" s="233"/>
      <c r="O8" s="228"/>
      <c r="P8" s="228"/>
      <c r="Q8" s="234"/>
    </row>
    <row r="9" spans="1:17" s="124" customFormat="1" ht="12.95" customHeight="1">
      <c r="A9" s="28"/>
      <c r="B9" s="54"/>
      <c r="C9" s="158"/>
      <c r="D9" s="217"/>
      <c r="E9" s="24"/>
      <c r="F9" s="25"/>
      <c r="G9" s="30"/>
      <c r="H9" s="84"/>
      <c r="I9" s="31"/>
      <c r="J9" s="227"/>
      <c r="K9" s="227"/>
      <c r="L9" s="227"/>
      <c r="M9" s="231"/>
      <c r="N9" s="227"/>
      <c r="O9" s="227"/>
      <c r="P9" s="231"/>
      <c r="Q9" s="27"/>
    </row>
    <row r="10" spans="1:17" s="124" customFormat="1" ht="12.95" customHeight="1">
      <c r="A10" s="16"/>
      <c r="B10" s="34"/>
      <c r="C10" s="18"/>
      <c r="D10" s="220"/>
      <c r="E10" s="91"/>
      <c r="F10" s="120"/>
      <c r="G10" s="21"/>
      <c r="H10" s="325"/>
      <c r="I10" s="326"/>
      <c r="J10" s="326"/>
      <c r="K10" s="326"/>
      <c r="L10" s="326"/>
      <c r="M10" s="326"/>
      <c r="N10" s="326"/>
      <c r="O10" s="326"/>
      <c r="P10" s="326"/>
      <c r="Q10" s="327"/>
    </row>
    <row r="11" spans="1:17" s="124" customFormat="1" ht="12.95" customHeight="1">
      <c r="A11" s="28"/>
      <c r="B11" s="54"/>
      <c r="C11" s="158"/>
      <c r="D11" s="217"/>
      <c r="E11" s="24"/>
      <c r="F11" s="25"/>
      <c r="G11" s="30"/>
      <c r="H11" s="84"/>
      <c r="I11" s="31"/>
      <c r="J11" s="32"/>
      <c r="K11" s="56"/>
      <c r="L11" s="32"/>
      <c r="M11" s="31"/>
      <c r="N11" s="32"/>
      <c r="O11" s="32"/>
      <c r="P11" s="31"/>
      <c r="Q11" s="27"/>
    </row>
    <row r="12" spans="1:17" s="124" customFormat="1" ht="12.95" customHeight="1">
      <c r="A12" s="16"/>
      <c r="B12" s="34"/>
      <c r="C12" s="18"/>
      <c r="D12" s="220"/>
      <c r="E12" s="91"/>
      <c r="F12" s="120"/>
      <c r="G12" s="21"/>
      <c r="H12" s="325"/>
      <c r="I12" s="326"/>
      <c r="J12" s="326"/>
      <c r="K12" s="326"/>
      <c r="L12" s="326"/>
      <c r="M12" s="326"/>
      <c r="N12" s="326"/>
      <c r="O12" s="326"/>
      <c r="P12" s="326"/>
      <c r="Q12" s="327"/>
    </row>
    <row r="13" spans="1:17" s="124" customFormat="1" ht="12.95" customHeight="1">
      <c r="A13" s="28"/>
      <c r="B13" s="128"/>
      <c r="C13" s="54"/>
      <c r="D13" s="77"/>
      <c r="E13" s="24"/>
      <c r="F13" s="25"/>
      <c r="G13" s="30"/>
      <c r="H13" s="84"/>
      <c r="I13" s="31"/>
      <c r="J13" s="32"/>
      <c r="K13" s="56"/>
      <c r="L13" s="32"/>
      <c r="M13" s="31"/>
      <c r="N13" s="32"/>
      <c r="O13" s="32"/>
      <c r="P13" s="31"/>
      <c r="Q13" s="27"/>
    </row>
    <row r="14" spans="1:17" s="124" customFormat="1" ht="12.95" customHeight="1">
      <c r="A14" s="16"/>
      <c r="B14" s="34"/>
      <c r="C14" s="18"/>
      <c r="D14" s="79"/>
      <c r="E14" s="33"/>
      <c r="F14" s="120"/>
      <c r="G14" s="21"/>
      <c r="H14" s="208"/>
      <c r="I14" s="121"/>
      <c r="J14" s="209"/>
      <c r="K14" s="121"/>
      <c r="L14" s="209"/>
      <c r="M14" s="121"/>
      <c r="N14" s="97"/>
      <c r="O14" s="97"/>
      <c r="P14" s="123"/>
      <c r="Q14" s="74"/>
    </row>
    <row r="15" spans="1:17" s="124" customFormat="1" ht="12.95" customHeight="1">
      <c r="A15" s="28"/>
      <c r="B15" s="54"/>
      <c r="C15" s="158"/>
      <c r="D15" s="77"/>
      <c r="E15" s="24"/>
      <c r="F15" s="25"/>
      <c r="G15" s="30"/>
      <c r="H15" s="84"/>
      <c r="I15" s="31"/>
      <c r="J15" s="32"/>
      <c r="K15" s="56"/>
      <c r="L15" s="32"/>
      <c r="M15" s="31"/>
      <c r="N15" s="32"/>
      <c r="O15" s="32"/>
      <c r="P15" s="31"/>
      <c r="Q15" s="27"/>
    </row>
    <row r="16" spans="1:17" s="124" customFormat="1" ht="12.95" customHeight="1">
      <c r="A16" s="16"/>
      <c r="B16" s="34"/>
      <c r="C16" s="18"/>
      <c r="D16" s="79"/>
      <c r="E16" s="33"/>
      <c r="F16" s="120"/>
      <c r="G16" s="21"/>
      <c r="H16" s="192"/>
      <c r="I16" s="121"/>
      <c r="J16" s="209"/>
      <c r="K16" s="121"/>
      <c r="L16" s="209"/>
      <c r="M16" s="121"/>
      <c r="N16" s="97"/>
      <c r="O16" s="97"/>
      <c r="P16" s="123"/>
      <c r="Q16" s="74"/>
    </row>
    <row r="17" spans="1:17" s="124" customFormat="1" ht="12.95" customHeight="1">
      <c r="A17" s="28"/>
      <c r="B17" s="128"/>
      <c r="C17" s="54"/>
      <c r="D17" s="77"/>
      <c r="E17" s="24"/>
      <c r="F17" s="25"/>
      <c r="G17" s="30"/>
      <c r="H17" s="84"/>
      <c r="I17" s="31"/>
      <c r="J17" s="32"/>
      <c r="K17" s="56"/>
      <c r="L17" s="32"/>
      <c r="M17" s="31"/>
      <c r="N17" s="32"/>
      <c r="O17" s="32"/>
      <c r="P17" s="31"/>
      <c r="Q17" s="27"/>
    </row>
    <row r="18" spans="1:17" s="125" customFormat="1" ht="12.95" customHeight="1">
      <c r="A18" s="16"/>
      <c r="B18" s="34"/>
      <c r="C18" s="18"/>
      <c r="D18" s="79"/>
      <c r="E18" s="33"/>
      <c r="F18" s="120"/>
      <c r="G18" s="21"/>
      <c r="H18" s="208"/>
      <c r="I18" s="121"/>
      <c r="J18" s="209"/>
      <c r="K18" s="121"/>
      <c r="L18" s="209"/>
      <c r="M18" s="121"/>
      <c r="N18" s="97"/>
      <c r="O18" s="97"/>
      <c r="P18" s="123"/>
      <c r="Q18" s="74"/>
    </row>
    <row r="19" spans="1:17" s="125" customFormat="1" ht="12.95" customHeight="1">
      <c r="A19" s="28"/>
      <c r="B19" s="128"/>
      <c r="C19" s="54"/>
      <c r="D19" s="77"/>
      <c r="E19" s="88"/>
      <c r="F19" s="25"/>
      <c r="G19" s="30"/>
      <c r="H19" s="84"/>
      <c r="I19" s="31"/>
      <c r="J19" s="32"/>
      <c r="K19" s="56"/>
      <c r="L19" s="32"/>
      <c r="M19" s="31"/>
      <c r="N19" s="32"/>
      <c r="O19" s="32"/>
      <c r="P19" s="31"/>
      <c r="Q19" s="27"/>
    </row>
    <row r="20" spans="1:17" s="124" customFormat="1" ht="12.95" customHeight="1">
      <c r="A20" s="16"/>
      <c r="B20" s="89"/>
      <c r="C20" s="90"/>
      <c r="D20" s="79"/>
      <c r="E20" s="91"/>
      <c r="F20" s="120"/>
      <c r="G20" s="21"/>
      <c r="H20" s="208"/>
      <c r="I20" s="121"/>
      <c r="J20" s="209"/>
      <c r="K20" s="121"/>
      <c r="L20" s="209"/>
      <c r="M20" s="121"/>
      <c r="N20" s="97"/>
      <c r="O20" s="97"/>
      <c r="P20" s="123"/>
      <c r="Q20" s="74"/>
    </row>
    <row r="21" spans="1:17" s="124" customFormat="1" ht="12.95" customHeight="1">
      <c r="A21" s="28"/>
      <c r="B21" s="128"/>
      <c r="C21" s="54"/>
      <c r="D21" s="77"/>
      <c r="E21" s="88"/>
      <c r="F21" s="25"/>
      <c r="G21" s="30"/>
      <c r="H21" s="84"/>
      <c r="I21" s="31"/>
      <c r="J21" s="32"/>
      <c r="K21" s="56"/>
      <c r="L21" s="32"/>
      <c r="M21" s="31"/>
      <c r="N21" s="32"/>
      <c r="O21" s="32"/>
      <c r="P21" s="31"/>
      <c r="Q21" s="27"/>
    </row>
    <row r="22" spans="1:17" s="125" customFormat="1" ht="12.95" customHeight="1">
      <c r="A22" s="16"/>
      <c r="B22" s="34"/>
      <c r="C22" s="18"/>
      <c r="D22" s="79"/>
      <c r="E22" s="91"/>
      <c r="F22" s="120"/>
      <c r="G22" s="21"/>
      <c r="H22" s="208"/>
      <c r="I22" s="121"/>
      <c r="J22" s="209"/>
      <c r="K22" s="121"/>
      <c r="L22" s="209"/>
      <c r="M22" s="121"/>
      <c r="N22" s="97"/>
      <c r="O22" s="97"/>
      <c r="P22" s="123"/>
      <c r="Q22" s="74"/>
    </row>
    <row r="23" spans="1:17" s="125" customFormat="1" ht="12.95" customHeight="1">
      <c r="A23" s="28"/>
      <c r="B23" s="54"/>
      <c r="C23" s="158"/>
      <c r="D23" s="77"/>
      <c r="E23" s="24"/>
      <c r="F23" s="25"/>
      <c r="G23" s="30"/>
      <c r="H23" s="84"/>
      <c r="I23" s="31"/>
      <c r="J23" s="32"/>
      <c r="K23" s="56"/>
      <c r="L23" s="32"/>
      <c r="M23" s="31"/>
      <c r="N23" s="32"/>
      <c r="O23" s="32"/>
      <c r="P23" s="31"/>
      <c r="Q23" s="27"/>
    </row>
    <row r="24" spans="1:17" s="124" customFormat="1" ht="12.95" customHeight="1">
      <c r="A24" s="16"/>
      <c r="B24" s="34"/>
      <c r="C24" s="18"/>
      <c r="D24" s="79"/>
      <c r="E24" s="33"/>
      <c r="F24" s="120"/>
      <c r="G24" s="21"/>
      <c r="H24" s="208"/>
      <c r="I24" s="121"/>
      <c r="J24" s="209"/>
      <c r="K24" s="121"/>
      <c r="L24" s="209"/>
      <c r="M24" s="121"/>
      <c r="N24" s="97"/>
      <c r="O24" s="97"/>
      <c r="P24" s="123"/>
      <c r="Q24" s="74"/>
    </row>
    <row r="25" spans="1:17" s="124" customFormat="1" ht="12.95" customHeight="1">
      <c r="A25" s="28"/>
      <c r="B25" s="54"/>
      <c r="C25" s="158"/>
      <c r="D25" s="77"/>
      <c r="E25" s="24"/>
      <c r="F25" s="25"/>
      <c r="G25" s="30"/>
      <c r="H25" s="84"/>
      <c r="I25" s="31"/>
      <c r="J25" s="32"/>
      <c r="K25" s="56"/>
      <c r="L25" s="32"/>
      <c r="M25" s="31"/>
      <c r="N25" s="32"/>
      <c r="O25" s="32"/>
      <c r="P25" s="31"/>
      <c r="Q25" s="27"/>
    </row>
    <row r="26" spans="1:17" s="125" customFormat="1" ht="12.95" customHeight="1">
      <c r="A26" s="16"/>
      <c r="B26" s="34"/>
      <c r="C26" s="18"/>
      <c r="D26" s="79"/>
      <c r="E26" s="33"/>
      <c r="F26" s="120"/>
      <c r="G26" s="21"/>
      <c r="H26" s="208"/>
      <c r="I26" s="121"/>
      <c r="J26" s="209"/>
      <c r="K26" s="121"/>
      <c r="L26" s="209"/>
      <c r="M26" s="121"/>
      <c r="N26" s="97"/>
      <c r="O26" s="97"/>
      <c r="P26" s="123"/>
      <c r="Q26" s="74"/>
    </row>
    <row r="27" spans="1:17" s="125" customFormat="1" ht="12.95" customHeight="1">
      <c r="A27" s="28"/>
      <c r="B27" s="128"/>
      <c r="C27" s="54"/>
      <c r="D27" s="77"/>
      <c r="E27" s="24"/>
      <c r="F27" s="25"/>
      <c r="G27" s="30"/>
      <c r="H27" s="84"/>
      <c r="I27" s="31"/>
      <c r="J27" s="32"/>
      <c r="K27" s="56"/>
      <c r="L27" s="32"/>
      <c r="M27" s="31"/>
      <c r="N27" s="32"/>
      <c r="O27" s="32"/>
      <c r="P27" s="31"/>
      <c r="Q27" s="27"/>
    </row>
    <row r="28" spans="1:17" s="124" customFormat="1" ht="12.95" customHeight="1">
      <c r="A28" s="16"/>
      <c r="B28" s="34"/>
      <c r="C28" s="18"/>
      <c r="D28" s="79"/>
      <c r="E28" s="33"/>
      <c r="F28" s="120"/>
      <c r="G28" s="21"/>
      <c r="H28" s="208"/>
      <c r="I28" s="121"/>
      <c r="J28" s="209"/>
      <c r="K28" s="121"/>
      <c r="L28" s="209"/>
      <c r="M28" s="121"/>
      <c r="N28" s="97"/>
      <c r="O28" s="97"/>
      <c r="P28" s="123"/>
      <c r="Q28" s="74"/>
    </row>
    <row r="29" spans="1:17" s="124" customFormat="1" ht="12.95" customHeight="1">
      <c r="A29" s="28"/>
      <c r="B29" s="54"/>
      <c r="C29" s="158"/>
      <c r="D29" s="77"/>
      <c r="E29" s="24"/>
      <c r="F29" s="25"/>
      <c r="G29" s="30"/>
      <c r="H29" s="84"/>
      <c r="I29" s="31"/>
      <c r="J29" s="32"/>
      <c r="K29" s="56"/>
      <c r="L29" s="32"/>
      <c r="M29" s="31"/>
      <c r="N29" s="32"/>
      <c r="O29" s="32"/>
      <c r="P29" s="31"/>
      <c r="Q29" s="27"/>
    </row>
    <row r="30" spans="1:17" s="125" customFormat="1" ht="12.95" customHeight="1">
      <c r="A30" s="16"/>
      <c r="B30" s="34"/>
      <c r="C30" s="18"/>
      <c r="D30" s="79"/>
      <c r="E30" s="33"/>
      <c r="F30" s="120"/>
      <c r="G30" s="21"/>
      <c r="H30" s="208"/>
      <c r="I30" s="121"/>
      <c r="J30" s="209"/>
      <c r="K30" s="121"/>
      <c r="L30" s="209"/>
      <c r="M30" s="121"/>
      <c r="N30" s="97"/>
      <c r="O30" s="97"/>
      <c r="P30" s="123"/>
      <c r="Q30" s="74"/>
    </row>
    <row r="31" spans="1:17" s="125" customFormat="1" ht="12.95" customHeight="1">
      <c r="A31" s="28"/>
      <c r="B31" s="128"/>
      <c r="C31" s="54"/>
      <c r="D31" s="77"/>
      <c r="E31" s="24"/>
      <c r="F31" s="25"/>
      <c r="G31" s="30"/>
      <c r="H31" s="84"/>
      <c r="I31" s="31"/>
      <c r="J31" s="32"/>
      <c r="K31" s="56"/>
      <c r="L31" s="32"/>
      <c r="M31" s="31"/>
      <c r="N31" s="32"/>
      <c r="O31" s="32"/>
      <c r="P31" s="31"/>
      <c r="Q31" s="27"/>
    </row>
    <row r="32" spans="1:17" s="124" customFormat="1" ht="12.95" customHeight="1">
      <c r="A32" s="16"/>
      <c r="B32" s="34"/>
      <c r="C32" s="18"/>
      <c r="D32" s="79"/>
      <c r="E32" s="33"/>
      <c r="F32" s="120"/>
      <c r="G32" s="21"/>
      <c r="H32" s="208"/>
      <c r="I32" s="121"/>
      <c r="J32" s="209"/>
      <c r="K32" s="121"/>
      <c r="L32" s="209"/>
      <c r="M32" s="121"/>
      <c r="N32" s="97"/>
      <c r="O32" s="97"/>
      <c r="P32" s="123"/>
      <c r="Q32" s="74"/>
    </row>
    <row r="33" spans="1:17" s="125" customFormat="1" ht="12.95" customHeight="1">
      <c r="A33" s="28"/>
      <c r="B33" s="54"/>
      <c r="C33" s="55"/>
      <c r="D33" s="77"/>
      <c r="E33" s="24"/>
      <c r="F33" s="25"/>
      <c r="G33" s="30"/>
      <c r="H33" s="84"/>
      <c r="I33" s="31"/>
      <c r="J33" s="32"/>
      <c r="K33" s="56"/>
      <c r="L33" s="32"/>
      <c r="M33" s="31"/>
      <c r="N33" s="32"/>
      <c r="O33" s="32"/>
      <c r="P33" s="31"/>
      <c r="Q33" s="27"/>
    </row>
    <row r="34" spans="1:17" s="124" customFormat="1" ht="12.95" customHeight="1">
      <c r="A34" s="16"/>
      <c r="B34" s="143"/>
      <c r="C34" s="18"/>
      <c r="D34" s="79"/>
      <c r="E34" s="33"/>
      <c r="F34" s="120"/>
      <c r="G34" s="21"/>
      <c r="H34" s="208"/>
      <c r="I34" s="121"/>
      <c r="J34" s="209"/>
      <c r="K34" s="121"/>
      <c r="L34" s="209"/>
      <c r="M34" s="121"/>
      <c r="N34" s="97"/>
      <c r="O34" s="97"/>
      <c r="P34" s="123"/>
      <c r="Q34" s="74"/>
    </row>
    <row r="35" spans="1:17" ht="12.95" customHeight="1">
      <c r="A35" s="28"/>
      <c r="B35" s="54"/>
      <c r="C35" s="55"/>
      <c r="D35" s="77"/>
      <c r="E35" s="24"/>
      <c r="F35" s="25"/>
      <c r="G35" s="30"/>
      <c r="H35" s="84"/>
      <c r="I35" s="31"/>
      <c r="J35" s="32"/>
      <c r="K35" s="56"/>
      <c r="L35" s="32"/>
      <c r="M35" s="31"/>
      <c r="N35" s="32"/>
      <c r="O35" s="32"/>
      <c r="P35" s="31"/>
      <c r="Q35" s="27"/>
    </row>
    <row r="36" spans="1:17" ht="12.95" customHeight="1">
      <c r="A36" s="16"/>
      <c r="B36" s="34"/>
      <c r="C36" s="18"/>
      <c r="D36" s="79"/>
      <c r="E36" s="33"/>
      <c r="F36" s="120"/>
      <c r="G36" s="21"/>
      <c r="H36" s="208"/>
      <c r="I36" s="121"/>
      <c r="J36" s="209"/>
      <c r="K36" s="121"/>
      <c r="L36" s="209"/>
      <c r="M36" s="121"/>
      <c r="N36" s="97"/>
      <c r="O36" s="97"/>
      <c r="P36" s="123"/>
      <c r="Q36" s="74"/>
    </row>
    <row r="37" spans="1:17" ht="12.95" customHeight="1">
      <c r="A37" s="28"/>
      <c r="B37" s="54"/>
      <c r="C37" s="55"/>
      <c r="D37" s="77"/>
      <c r="E37" s="24"/>
      <c r="F37" s="25"/>
      <c r="G37" s="30"/>
      <c r="H37" s="84"/>
      <c r="I37" s="31"/>
      <c r="J37" s="32"/>
      <c r="K37" s="56"/>
      <c r="L37" s="32"/>
      <c r="M37" s="31"/>
      <c r="N37" s="32"/>
      <c r="O37" s="32"/>
      <c r="P37" s="31"/>
      <c r="Q37" s="27"/>
    </row>
    <row r="38" spans="1:17" ht="12.95" customHeight="1">
      <c r="A38" s="16"/>
      <c r="B38" s="34"/>
      <c r="C38" s="18"/>
      <c r="D38" s="79"/>
      <c r="E38" s="33"/>
      <c r="F38" s="120"/>
      <c r="G38" s="21"/>
      <c r="H38" s="208"/>
      <c r="I38" s="121"/>
      <c r="J38" s="209"/>
      <c r="K38" s="121"/>
      <c r="L38" s="209"/>
      <c r="M38" s="121"/>
      <c r="N38" s="97"/>
      <c r="O38" s="97"/>
      <c r="P38" s="123"/>
      <c r="Q38" s="74"/>
    </row>
    <row r="39" spans="1:17" ht="12.95" customHeight="1">
      <c r="A39" s="28"/>
      <c r="B39" s="54"/>
      <c r="C39" s="55"/>
      <c r="D39" s="77"/>
      <c r="E39" s="24"/>
      <c r="F39" s="25"/>
      <c r="G39" s="30"/>
      <c r="H39" s="84"/>
      <c r="I39" s="31"/>
      <c r="J39" s="32"/>
      <c r="K39" s="56"/>
      <c r="L39" s="32"/>
      <c r="M39" s="31"/>
      <c r="N39" s="32"/>
      <c r="O39" s="32"/>
      <c r="P39" s="31"/>
      <c r="Q39" s="27"/>
    </row>
    <row r="40" spans="1:17" ht="12.95" customHeight="1">
      <c r="A40" s="39"/>
      <c r="B40" s="43" t="s">
        <v>102</v>
      </c>
      <c r="C40" s="41"/>
      <c r="D40" s="80"/>
      <c r="E40" s="35"/>
      <c r="F40" s="43"/>
      <c r="G40" s="44"/>
      <c r="H40" s="36"/>
      <c r="I40" s="45"/>
      <c r="J40" s="37"/>
      <c r="K40" s="45"/>
      <c r="L40" s="37"/>
      <c r="M40" s="45"/>
      <c r="N40" s="64"/>
      <c r="O40" s="64"/>
      <c r="P40" s="126"/>
      <c r="Q40" s="38"/>
    </row>
  </sheetData>
  <mergeCells count="10">
    <mergeCell ref="H10:Q10"/>
    <mergeCell ref="H12:Q12"/>
    <mergeCell ref="G3:G4"/>
    <mergeCell ref="H3:P4"/>
    <mergeCell ref="F3:F4"/>
    <mergeCell ref="A3:A4"/>
    <mergeCell ref="B3:B4"/>
    <mergeCell ref="C3:C4"/>
    <mergeCell ref="D3:D4"/>
    <mergeCell ref="E3:E4"/>
  </mergeCells>
  <phoneticPr fontId="6"/>
  <dataValidations count="1">
    <dataValidation type="list" allowBlank="1" showInputMessage="1" showErrorMessage="1" sqref="P6 P40 P38 P36 P34 P32 P30 P28 P26 P24 P22 P20 P18 P16 P14" xr:uid="{00000000-0002-0000-0300-000000000000}">
      <formula1>#REF!</formula1>
    </dataValidation>
  </dataValidations>
  <pageMargins left="0.47244094488188981" right="0.47244094488188981" top="1.0236220472440944" bottom="0.98425196850393704" header="0.51181102362204722" footer="0.62992125984251968"/>
  <pageSetup paperSize="9" scale="92" orientation="landscape" r:id="rId1"/>
  <headerFooter alignWithMargins="0">
    <oddFooter>&amp;RN0.&amp;P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3"/>
  <dimension ref="A1:AM40"/>
  <sheetViews>
    <sheetView view="pageBreakPreview" zoomScaleNormal="100" zoomScaleSheetLayoutView="100" workbookViewId="0">
      <selection activeCell="F8" sqref="F8:G40"/>
    </sheetView>
  </sheetViews>
  <sheetFormatPr defaultColWidth="9" defaultRowHeight="12.95" customHeight="1"/>
  <cols>
    <col min="1" max="1" width="4.125" style="2" customWidth="1"/>
    <col min="2" max="2" width="25.625" style="3" customWidth="1"/>
    <col min="3" max="3" width="30.625" style="3" customWidth="1"/>
    <col min="4" max="4" width="8" style="3" customWidth="1"/>
    <col min="5" max="5" width="4.625" style="3" customWidth="1"/>
    <col min="6" max="6" width="10.625" style="3" customWidth="1"/>
    <col min="7" max="7" width="12.625" style="3" customWidth="1"/>
    <col min="8" max="8" width="7.625" style="3" customWidth="1"/>
    <col min="9" max="9" width="2.625" style="3" customWidth="1"/>
    <col min="10" max="10" width="6.125" style="3" customWidth="1"/>
    <col min="11" max="11" width="2.625" style="3" customWidth="1"/>
    <col min="12" max="12" width="6.125" style="3" customWidth="1"/>
    <col min="13" max="13" width="2.625" style="3" customWidth="1"/>
    <col min="14" max="14" width="6.125" style="3" customWidth="1"/>
    <col min="15" max="15" width="2.125" style="3" customWidth="1"/>
    <col min="16" max="16" width="1.625" style="3" customWidth="1"/>
    <col min="17" max="17" width="6.625" style="3" customWidth="1"/>
    <col min="18" max="16384" width="9" style="3"/>
  </cols>
  <sheetData>
    <row r="1" spans="1:39" ht="12.95" customHeight="1">
      <c r="H1" s="2"/>
      <c r="Q1" s="108"/>
      <c r="AL1" s="110" t="s">
        <v>28</v>
      </c>
      <c r="AM1" s="110" t="s">
        <v>47</v>
      </c>
    </row>
    <row r="2" spans="1:39" ht="12.95" customHeight="1">
      <c r="A2" s="111" t="s">
        <v>95</v>
      </c>
      <c r="H2" s="2"/>
      <c r="Q2" s="108"/>
      <c r="AL2" s="112" t="s">
        <v>29</v>
      </c>
      <c r="AM2" s="113"/>
    </row>
    <row r="3" spans="1:39" s="116" customFormat="1" ht="12.95" customHeight="1">
      <c r="A3" s="295" t="s">
        <v>13</v>
      </c>
      <c r="B3" s="291" t="s">
        <v>7</v>
      </c>
      <c r="C3" s="297" t="s">
        <v>8</v>
      </c>
      <c r="D3" s="299" t="s">
        <v>9</v>
      </c>
      <c r="E3" s="297" t="s">
        <v>4</v>
      </c>
      <c r="F3" s="301" t="s">
        <v>10</v>
      </c>
      <c r="G3" s="289" t="s">
        <v>11</v>
      </c>
      <c r="H3" s="291" t="s">
        <v>45</v>
      </c>
      <c r="I3" s="292"/>
      <c r="J3" s="292"/>
      <c r="K3" s="292"/>
      <c r="L3" s="292"/>
      <c r="M3" s="292"/>
      <c r="N3" s="292"/>
      <c r="O3" s="292"/>
      <c r="P3" s="292"/>
      <c r="Q3" s="114">
        <f>総括!Q3</f>
        <v>0.85</v>
      </c>
      <c r="AL3" s="98"/>
    </row>
    <row r="4" spans="1:39" s="116" customFormat="1" ht="12.95" customHeight="1">
      <c r="A4" s="296"/>
      <c r="B4" s="293"/>
      <c r="C4" s="298"/>
      <c r="D4" s="300"/>
      <c r="E4" s="298"/>
      <c r="F4" s="302"/>
      <c r="G4" s="290"/>
      <c r="H4" s="293"/>
      <c r="I4" s="294"/>
      <c r="J4" s="294"/>
      <c r="K4" s="294"/>
      <c r="L4" s="294"/>
      <c r="M4" s="294"/>
      <c r="N4" s="294"/>
      <c r="O4" s="294"/>
      <c r="P4" s="294"/>
      <c r="Q4" s="117">
        <f>総括!Q4</f>
        <v>0.7</v>
      </c>
    </row>
    <row r="5" spans="1:39" s="116" customFormat="1" ht="12.95" customHeight="1">
      <c r="A5" s="28"/>
      <c r="B5" s="128"/>
      <c r="C5" s="54"/>
      <c r="D5" s="77"/>
      <c r="E5" s="24"/>
      <c r="F5" s="25"/>
      <c r="G5" s="30"/>
      <c r="H5" s="211" t="s">
        <v>110</v>
      </c>
      <c r="I5" s="10"/>
      <c r="J5" s="11"/>
      <c r="K5" s="118"/>
      <c r="L5" s="11"/>
      <c r="M5" s="10"/>
      <c r="N5" s="11"/>
      <c r="O5" s="11"/>
      <c r="P5" s="10"/>
      <c r="Q5" s="6"/>
    </row>
    <row r="6" spans="1:39" s="124" customFormat="1" ht="12.95" customHeight="1">
      <c r="A6" s="16" t="s">
        <v>53</v>
      </c>
      <c r="B6" s="34" t="s">
        <v>89</v>
      </c>
      <c r="C6" s="18"/>
      <c r="D6" s="79"/>
      <c r="E6" s="33"/>
      <c r="F6" s="120"/>
      <c r="G6" s="21"/>
      <c r="H6" s="71"/>
      <c r="I6" s="121"/>
      <c r="J6" s="72"/>
      <c r="K6" s="121"/>
      <c r="L6" s="72"/>
      <c r="M6" s="121"/>
      <c r="N6" s="97"/>
      <c r="O6" s="122"/>
      <c r="P6" s="123"/>
      <c r="Q6" s="74"/>
    </row>
    <row r="7" spans="1:39" s="124" customFormat="1" ht="12.95" customHeight="1">
      <c r="A7" s="28"/>
      <c r="B7" s="128" t="s">
        <v>136</v>
      </c>
      <c r="C7" s="54"/>
      <c r="D7" s="77"/>
      <c r="E7" s="24"/>
      <c r="F7" s="25"/>
      <c r="G7" s="30"/>
      <c r="H7" s="84"/>
      <c r="I7" s="31"/>
      <c r="J7" s="32"/>
      <c r="K7" s="56"/>
      <c r="L7" s="32"/>
      <c r="M7" s="31"/>
      <c r="N7" s="32"/>
      <c r="O7" s="32"/>
      <c r="P7" s="31"/>
      <c r="Q7" s="27"/>
    </row>
    <row r="8" spans="1:39" s="124" customFormat="1" ht="12.95" customHeight="1">
      <c r="A8" s="16"/>
      <c r="B8" s="34" t="s">
        <v>140</v>
      </c>
      <c r="C8" s="18"/>
      <c r="D8" s="219">
        <f>+Ｂ!D8</f>
        <v>1504.5</v>
      </c>
      <c r="E8" s="33" t="s">
        <v>88</v>
      </c>
      <c r="F8" s="120"/>
      <c r="G8" s="21"/>
      <c r="H8" s="71"/>
      <c r="I8" s="121"/>
      <c r="J8" s="72"/>
      <c r="K8" s="121"/>
      <c r="L8" s="72"/>
      <c r="M8" s="121"/>
      <c r="N8" s="97"/>
      <c r="O8" s="97"/>
      <c r="P8" s="123"/>
      <c r="Q8" s="74"/>
    </row>
    <row r="9" spans="1:39" s="124" customFormat="1" ht="12.95" customHeight="1">
      <c r="A9" s="28"/>
      <c r="B9" s="128"/>
      <c r="C9" s="54"/>
      <c r="D9" s="77"/>
      <c r="E9" s="24"/>
      <c r="F9" s="25"/>
      <c r="G9" s="30"/>
      <c r="H9" s="84"/>
      <c r="I9" s="31"/>
      <c r="J9" s="32"/>
      <c r="K9" s="56"/>
      <c r="L9" s="32"/>
      <c r="M9" s="31"/>
      <c r="N9" s="32"/>
      <c r="O9" s="32"/>
      <c r="P9" s="31"/>
      <c r="Q9" s="27"/>
    </row>
    <row r="10" spans="1:39" s="124" customFormat="1" ht="12.95" customHeight="1">
      <c r="A10" s="16"/>
      <c r="B10" s="34"/>
      <c r="C10" s="18"/>
      <c r="D10" s="214"/>
      <c r="E10" s="33"/>
      <c r="F10" s="120"/>
      <c r="G10" s="21"/>
      <c r="H10" s="71"/>
      <c r="I10" s="121"/>
      <c r="J10" s="72"/>
      <c r="K10" s="121"/>
      <c r="L10" s="72"/>
      <c r="M10" s="121"/>
      <c r="N10" s="97"/>
      <c r="O10" s="97"/>
      <c r="P10" s="123"/>
      <c r="Q10" s="74"/>
    </row>
    <row r="11" spans="1:39" s="124" customFormat="1" ht="12.95" customHeight="1">
      <c r="A11" s="28"/>
      <c r="B11" s="128"/>
      <c r="C11" s="54"/>
      <c r="D11" s="77"/>
      <c r="E11" s="24"/>
      <c r="F11" s="25"/>
      <c r="G11" s="30"/>
      <c r="H11" s="84"/>
      <c r="I11" s="31"/>
      <c r="J11" s="32"/>
      <c r="K11" s="56"/>
      <c r="L11" s="32"/>
      <c r="M11" s="31"/>
      <c r="N11" s="32"/>
      <c r="O11" s="32"/>
      <c r="P11" s="31"/>
      <c r="Q11" s="27"/>
    </row>
    <row r="12" spans="1:39" s="124" customFormat="1" ht="12.95" customHeight="1">
      <c r="A12" s="16"/>
      <c r="B12" s="34"/>
      <c r="C12" s="18"/>
      <c r="D12" s="221"/>
      <c r="E12" s="33"/>
      <c r="F12" s="120"/>
      <c r="G12" s="21"/>
      <c r="H12" s="71"/>
      <c r="I12" s="121"/>
      <c r="J12" s="72"/>
      <c r="K12" s="121"/>
      <c r="L12" s="72"/>
      <c r="M12" s="121"/>
      <c r="N12" s="97"/>
      <c r="O12" s="97"/>
      <c r="P12" s="123"/>
      <c r="Q12" s="74"/>
    </row>
    <row r="13" spans="1:39" s="124" customFormat="1" ht="12.95" customHeight="1">
      <c r="A13" s="28"/>
      <c r="B13" s="54" t="s">
        <v>90</v>
      </c>
      <c r="C13" s="55"/>
      <c r="D13" s="77"/>
      <c r="E13" s="24"/>
      <c r="F13" s="25"/>
      <c r="G13" s="30"/>
      <c r="H13" s="84"/>
      <c r="I13" s="31"/>
      <c r="J13" s="32"/>
      <c r="K13" s="56"/>
      <c r="L13" s="32"/>
      <c r="M13" s="31"/>
      <c r="N13" s="32"/>
      <c r="O13" s="32"/>
      <c r="P13" s="31"/>
      <c r="Q13" s="27"/>
    </row>
    <row r="14" spans="1:39" s="124" customFormat="1" ht="12.95" customHeight="1">
      <c r="A14" s="16"/>
      <c r="B14" s="143"/>
      <c r="C14" s="18"/>
      <c r="D14" s="79"/>
      <c r="E14" s="33"/>
      <c r="F14" s="120"/>
      <c r="G14" s="21"/>
      <c r="H14" s="71"/>
      <c r="I14" s="121"/>
      <c r="J14" s="72"/>
      <c r="K14" s="121"/>
      <c r="L14" s="72"/>
      <c r="M14" s="121"/>
      <c r="N14" s="97"/>
      <c r="O14" s="97"/>
      <c r="P14" s="123"/>
      <c r="Q14" s="74"/>
    </row>
    <row r="15" spans="1:39" s="124" customFormat="1" ht="12.95" customHeight="1">
      <c r="A15" s="28"/>
      <c r="B15" s="54"/>
      <c r="C15" s="55"/>
      <c r="D15" s="77"/>
      <c r="E15" s="24"/>
      <c r="F15" s="25"/>
      <c r="G15" s="30"/>
      <c r="H15" s="84"/>
      <c r="I15" s="31"/>
      <c r="J15" s="32"/>
      <c r="K15" s="56"/>
      <c r="L15" s="32"/>
      <c r="M15" s="31"/>
      <c r="N15" s="32"/>
      <c r="O15" s="32"/>
      <c r="P15" s="31"/>
      <c r="Q15" s="27"/>
    </row>
    <row r="16" spans="1:39" s="124" customFormat="1" ht="12.95" customHeight="1">
      <c r="A16" s="16"/>
      <c r="B16" s="34"/>
      <c r="C16" s="18"/>
      <c r="D16" s="79"/>
      <c r="E16" s="33"/>
      <c r="F16" s="120"/>
      <c r="G16" s="21"/>
      <c r="H16" s="71"/>
      <c r="I16" s="121"/>
      <c r="J16" s="72"/>
      <c r="K16" s="121"/>
      <c r="L16" s="72"/>
      <c r="M16" s="121"/>
      <c r="N16" s="97"/>
      <c r="O16" s="97"/>
      <c r="P16" s="123"/>
      <c r="Q16" s="74"/>
    </row>
    <row r="17" spans="1:17" s="124" customFormat="1" ht="12.95" customHeight="1">
      <c r="A17" s="28"/>
      <c r="B17" s="128"/>
      <c r="C17" s="54"/>
      <c r="D17" s="77"/>
      <c r="E17" s="24"/>
      <c r="F17" s="25"/>
      <c r="G17" s="30"/>
      <c r="H17" s="84"/>
      <c r="I17" s="31"/>
      <c r="J17" s="32"/>
      <c r="K17" s="56"/>
      <c r="L17" s="32"/>
      <c r="M17" s="31"/>
      <c r="N17" s="32"/>
      <c r="O17" s="32"/>
      <c r="P17" s="31"/>
      <c r="Q17" s="27"/>
    </row>
    <row r="18" spans="1:17" s="125" customFormat="1" ht="12.95" customHeight="1">
      <c r="A18" s="16"/>
      <c r="B18" s="89"/>
      <c r="C18" s="17"/>
      <c r="D18" s="79"/>
      <c r="E18" s="33"/>
      <c r="F18" s="120"/>
      <c r="G18" s="21"/>
      <c r="H18" s="71"/>
      <c r="I18" s="121"/>
      <c r="J18" s="72"/>
      <c r="K18" s="121"/>
      <c r="L18" s="72"/>
      <c r="M18" s="121"/>
      <c r="N18" s="97"/>
      <c r="O18" s="97"/>
      <c r="P18" s="123"/>
      <c r="Q18" s="74"/>
    </row>
    <row r="19" spans="1:17" s="125" customFormat="1" ht="12.95" customHeight="1">
      <c r="A19" s="28"/>
      <c r="B19" s="128"/>
      <c r="C19" s="54"/>
      <c r="D19" s="77"/>
      <c r="E19" s="24"/>
      <c r="F19" s="25"/>
      <c r="G19" s="30"/>
      <c r="H19" s="84"/>
      <c r="I19" s="31"/>
      <c r="J19" s="32"/>
      <c r="K19" s="56"/>
      <c r="L19" s="32"/>
      <c r="M19" s="31"/>
      <c r="N19" s="32"/>
      <c r="O19" s="32"/>
      <c r="P19" s="31"/>
      <c r="Q19" s="27"/>
    </row>
    <row r="20" spans="1:17" s="124" customFormat="1" ht="12.95" customHeight="1">
      <c r="A20" s="16"/>
      <c r="B20" s="89"/>
      <c r="C20" s="17"/>
      <c r="D20" s="79"/>
      <c r="E20" s="33"/>
      <c r="F20" s="120"/>
      <c r="G20" s="21"/>
      <c r="H20" s="205"/>
      <c r="I20" s="121"/>
      <c r="J20" s="206"/>
      <c r="K20" s="121"/>
      <c r="L20" s="72"/>
      <c r="M20" s="121"/>
      <c r="N20" s="97"/>
      <c r="O20" s="97"/>
      <c r="P20" s="123"/>
      <c r="Q20" s="74"/>
    </row>
    <row r="21" spans="1:17" s="124" customFormat="1" ht="12.95" customHeight="1">
      <c r="A21" s="28"/>
      <c r="B21" s="128"/>
      <c r="C21" s="54"/>
      <c r="D21" s="77"/>
      <c r="E21" s="24"/>
      <c r="F21" s="25"/>
      <c r="G21" s="30"/>
      <c r="H21" s="84"/>
      <c r="I21" s="31"/>
      <c r="J21" s="32"/>
      <c r="K21" s="56"/>
      <c r="L21" s="32"/>
      <c r="M21" s="31"/>
      <c r="N21" s="32"/>
      <c r="O21" s="32"/>
      <c r="P21" s="31"/>
      <c r="Q21" s="27"/>
    </row>
    <row r="22" spans="1:17" s="125" customFormat="1" ht="12.95" customHeight="1">
      <c r="A22" s="16"/>
      <c r="B22" s="93"/>
      <c r="C22" s="17"/>
      <c r="D22" s="79"/>
      <c r="E22" s="33"/>
      <c r="F22" s="120"/>
      <c r="G22" s="21"/>
      <c r="H22" s="193"/>
      <c r="I22" s="121"/>
      <c r="J22" s="206"/>
      <c r="K22" s="121"/>
      <c r="L22" s="72"/>
      <c r="M22" s="121"/>
      <c r="N22" s="97"/>
      <c r="O22" s="97"/>
      <c r="P22" s="123"/>
      <c r="Q22" s="74"/>
    </row>
    <row r="23" spans="1:17" s="125" customFormat="1" ht="12.95" customHeight="1">
      <c r="A23" s="28"/>
      <c r="B23" s="128"/>
      <c r="C23" s="54"/>
      <c r="D23" s="77"/>
      <c r="E23" s="24"/>
      <c r="F23" s="25"/>
      <c r="G23" s="30"/>
      <c r="H23" s="84"/>
      <c r="I23" s="31"/>
      <c r="J23" s="32"/>
      <c r="K23" s="56"/>
      <c r="L23" s="32"/>
      <c r="M23" s="31"/>
      <c r="N23" s="32"/>
      <c r="O23" s="32"/>
      <c r="P23" s="31"/>
      <c r="Q23" s="27"/>
    </row>
    <row r="24" spans="1:17" s="124" customFormat="1" ht="12.95" customHeight="1">
      <c r="A24" s="16"/>
      <c r="B24" s="93"/>
      <c r="C24" s="17"/>
      <c r="D24" s="79"/>
      <c r="E24" s="33"/>
      <c r="F24" s="120"/>
      <c r="G24" s="21"/>
      <c r="H24" s="193"/>
      <c r="I24" s="121"/>
      <c r="J24" s="206"/>
      <c r="K24" s="121"/>
      <c r="L24" s="72"/>
      <c r="M24" s="121"/>
      <c r="N24" s="97"/>
      <c r="O24" s="97"/>
      <c r="P24" s="123"/>
      <c r="Q24" s="74"/>
    </row>
    <row r="25" spans="1:17" s="124" customFormat="1" ht="12.95" customHeight="1">
      <c r="A25" s="28"/>
      <c r="B25" s="128"/>
      <c r="C25" s="54"/>
      <c r="D25" s="77"/>
      <c r="E25" s="24"/>
      <c r="F25" s="25"/>
      <c r="G25" s="30"/>
      <c r="H25" s="84"/>
      <c r="I25" s="31"/>
      <c r="J25" s="32"/>
      <c r="K25" s="56"/>
      <c r="L25" s="32"/>
      <c r="M25" s="31"/>
      <c r="N25" s="32"/>
      <c r="O25" s="32"/>
      <c r="P25" s="31"/>
      <c r="Q25" s="27"/>
    </row>
    <row r="26" spans="1:17" s="125" customFormat="1" ht="12.95" customHeight="1">
      <c r="A26" s="16"/>
      <c r="B26" s="89"/>
      <c r="C26" s="17"/>
      <c r="D26" s="79"/>
      <c r="E26" s="33"/>
      <c r="F26" s="120"/>
      <c r="G26" s="21"/>
      <c r="H26" s="193"/>
      <c r="I26" s="121"/>
      <c r="J26" s="206"/>
      <c r="K26" s="121"/>
      <c r="L26" s="72"/>
      <c r="M26" s="121"/>
      <c r="N26" s="97"/>
      <c r="O26" s="97"/>
      <c r="P26" s="123"/>
      <c r="Q26" s="74"/>
    </row>
    <row r="27" spans="1:17" s="125" customFormat="1" ht="12.95" customHeight="1">
      <c r="A27" s="28"/>
      <c r="B27" s="128"/>
      <c r="C27" s="54"/>
      <c r="D27" s="77"/>
      <c r="E27" s="24"/>
      <c r="F27" s="25"/>
      <c r="G27" s="30"/>
      <c r="H27" s="84"/>
      <c r="I27" s="31"/>
      <c r="J27" s="32"/>
      <c r="K27" s="56"/>
      <c r="L27" s="32"/>
      <c r="M27" s="31"/>
      <c r="N27" s="32"/>
      <c r="O27" s="32"/>
      <c r="P27" s="31"/>
      <c r="Q27" s="27"/>
    </row>
    <row r="28" spans="1:17" s="124" customFormat="1" ht="12.95" customHeight="1">
      <c r="A28" s="16"/>
      <c r="B28" s="89"/>
      <c r="C28" s="17"/>
      <c r="D28" s="79"/>
      <c r="E28" s="33"/>
      <c r="F28" s="120"/>
      <c r="G28" s="21"/>
      <c r="H28" s="193"/>
      <c r="I28" s="121"/>
      <c r="J28" s="206"/>
      <c r="K28" s="121"/>
      <c r="L28" s="72"/>
      <c r="M28" s="121"/>
      <c r="N28" s="97"/>
      <c r="O28" s="97"/>
      <c r="P28" s="123"/>
      <c r="Q28" s="74"/>
    </row>
    <row r="29" spans="1:17" s="124" customFormat="1" ht="12.95" customHeight="1">
      <c r="A29" s="28"/>
      <c r="B29" s="54"/>
      <c r="C29" s="55"/>
      <c r="D29" s="77"/>
      <c r="E29" s="24"/>
      <c r="F29" s="25"/>
      <c r="G29" s="30"/>
      <c r="H29" s="84"/>
      <c r="I29" s="31"/>
      <c r="J29" s="32"/>
      <c r="K29" s="56"/>
      <c r="L29" s="32"/>
      <c r="M29" s="31"/>
      <c r="N29" s="32"/>
      <c r="O29" s="32"/>
      <c r="P29" s="31"/>
      <c r="Q29" s="27"/>
    </row>
    <row r="30" spans="1:17" s="125" customFormat="1" ht="12.95" customHeight="1">
      <c r="A30" s="16"/>
      <c r="B30" s="93"/>
      <c r="C30" s="17"/>
      <c r="D30" s="79"/>
      <c r="E30" s="33"/>
      <c r="F30" s="120"/>
      <c r="G30" s="21"/>
      <c r="H30" s="205"/>
      <c r="I30" s="121"/>
      <c r="J30" s="206"/>
      <c r="K30" s="121"/>
      <c r="L30" s="72"/>
      <c r="M30" s="121"/>
      <c r="N30" s="97"/>
      <c r="O30" s="97"/>
      <c r="P30" s="123"/>
      <c r="Q30" s="74"/>
    </row>
    <row r="31" spans="1:17" s="125" customFormat="1" ht="12.95" customHeight="1">
      <c r="A31" s="28"/>
      <c r="B31" s="54"/>
      <c r="C31" s="55"/>
      <c r="D31" s="77"/>
      <c r="E31" s="24"/>
      <c r="F31" s="25"/>
      <c r="G31" s="30"/>
      <c r="H31" s="84"/>
      <c r="I31" s="31"/>
      <c r="J31" s="32"/>
      <c r="K31" s="56"/>
      <c r="L31" s="32"/>
      <c r="M31" s="31"/>
      <c r="N31" s="32"/>
      <c r="O31" s="32"/>
      <c r="P31" s="31"/>
      <c r="Q31" s="27"/>
    </row>
    <row r="32" spans="1:17" s="124" customFormat="1" ht="12.95" customHeight="1">
      <c r="A32" s="16"/>
      <c r="B32" s="34"/>
      <c r="C32" s="18"/>
      <c r="D32" s="79"/>
      <c r="E32" s="33"/>
      <c r="F32" s="120"/>
      <c r="G32" s="21"/>
      <c r="H32" s="71"/>
      <c r="I32" s="121"/>
      <c r="J32" s="72"/>
      <c r="K32" s="121"/>
      <c r="L32" s="72"/>
      <c r="M32" s="121"/>
      <c r="N32" s="97"/>
      <c r="O32" s="97"/>
      <c r="P32" s="123"/>
      <c r="Q32" s="74"/>
    </row>
    <row r="33" spans="1:17" s="125" customFormat="1" ht="12.95" customHeight="1">
      <c r="A33" s="28"/>
      <c r="B33" s="54"/>
      <c r="C33" s="55"/>
      <c r="D33" s="77"/>
      <c r="E33" s="24"/>
      <c r="F33" s="25"/>
      <c r="G33" s="30"/>
      <c r="H33" s="84"/>
      <c r="I33" s="31"/>
      <c r="J33" s="32"/>
      <c r="K33" s="56"/>
      <c r="L33" s="32"/>
      <c r="M33" s="31"/>
      <c r="N33" s="32"/>
      <c r="O33" s="32"/>
      <c r="P33" s="31"/>
      <c r="Q33" s="27"/>
    </row>
    <row r="34" spans="1:17" s="124" customFormat="1" ht="12.95" customHeight="1">
      <c r="A34" s="16"/>
      <c r="B34" s="34"/>
      <c r="C34" s="18"/>
      <c r="D34" s="79"/>
      <c r="E34" s="33"/>
      <c r="F34" s="120"/>
      <c r="G34" s="21"/>
      <c r="H34" s="71"/>
      <c r="I34" s="121"/>
      <c r="J34" s="72"/>
      <c r="K34" s="121"/>
      <c r="L34" s="72"/>
      <c r="M34" s="121"/>
      <c r="N34" s="97"/>
      <c r="O34" s="97"/>
      <c r="P34" s="123"/>
      <c r="Q34" s="74"/>
    </row>
    <row r="35" spans="1:17" ht="12.95" customHeight="1">
      <c r="A35" s="28"/>
      <c r="B35" s="54"/>
      <c r="C35" s="55"/>
      <c r="D35" s="77"/>
      <c r="E35" s="24"/>
      <c r="F35" s="25"/>
      <c r="G35" s="30"/>
      <c r="H35" s="84"/>
      <c r="I35" s="31"/>
      <c r="J35" s="32"/>
      <c r="K35" s="56"/>
      <c r="L35" s="32"/>
      <c r="M35" s="31"/>
      <c r="N35" s="32"/>
      <c r="O35" s="32"/>
      <c r="P35" s="31"/>
      <c r="Q35" s="27"/>
    </row>
    <row r="36" spans="1:17" ht="12.95" customHeight="1">
      <c r="A36" s="16"/>
      <c r="B36" s="34"/>
      <c r="C36" s="18"/>
      <c r="D36" s="79"/>
      <c r="E36" s="33"/>
      <c r="F36" s="120"/>
      <c r="G36" s="21"/>
      <c r="H36" s="71"/>
      <c r="I36" s="121"/>
      <c r="J36" s="72"/>
      <c r="K36" s="121"/>
      <c r="L36" s="72"/>
      <c r="M36" s="121"/>
      <c r="N36" s="97"/>
      <c r="O36" s="97"/>
      <c r="P36" s="123"/>
      <c r="Q36" s="74"/>
    </row>
    <row r="37" spans="1:17" ht="12.95" customHeight="1">
      <c r="A37" s="28"/>
      <c r="B37" s="54"/>
      <c r="C37" s="55"/>
      <c r="D37" s="77"/>
      <c r="E37" s="24"/>
      <c r="F37" s="25"/>
      <c r="G37" s="30"/>
      <c r="H37" s="84"/>
      <c r="I37" s="31"/>
      <c r="J37" s="32"/>
      <c r="K37" s="56"/>
      <c r="L37" s="32"/>
      <c r="M37" s="31"/>
      <c r="N37" s="32"/>
      <c r="O37" s="32"/>
      <c r="P37" s="31"/>
      <c r="Q37" s="27"/>
    </row>
    <row r="38" spans="1:17" ht="12.95" customHeight="1">
      <c r="A38" s="16"/>
      <c r="B38" s="34"/>
      <c r="C38" s="18"/>
      <c r="D38" s="79"/>
      <c r="E38" s="33"/>
      <c r="F38" s="120"/>
      <c r="G38" s="21"/>
      <c r="H38" s="71"/>
      <c r="I38" s="121"/>
      <c r="J38" s="72"/>
      <c r="K38" s="121"/>
      <c r="L38" s="72"/>
      <c r="M38" s="121"/>
      <c r="N38" s="97"/>
      <c r="O38" s="97"/>
      <c r="P38" s="123"/>
      <c r="Q38" s="74"/>
    </row>
    <row r="39" spans="1:17" ht="12.95" customHeight="1">
      <c r="A39" s="28"/>
      <c r="B39" s="54"/>
      <c r="C39" s="55"/>
      <c r="D39" s="77"/>
      <c r="E39" s="24"/>
      <c r="F39" s="25"/>
      <c r="G39" s="30"/>
      <c r="H39" s="84"/>
      <c r="I39" s="31"/>
      <c r="J39" s="32"/>
      <c r="K39" s="56"/>
      <c r="L39" s="32"/>
      <c r="M39" s="31"/>
      <c r="N39" s="32"/>
      <c r="O39" s="32"/>
      <c r="P39" s="31"/>
      <c r="Q39" s="27"/>
    </row>
    <row r="40" spans="1:17" ht="12.95" customHeight="1">
      <c r="A40" s="39"/>
      <c r="B40" s="43" t="s">
        <v>97</v>
      </c>
      <c r="C40" s="41"/>
      <c r="D40" s="80"/>
      <c r="E40" s="35"/>
      <c r="F40" s="43"/>
      <c r="G40" s="44"/>
      <c r="H40" s="36"/>
      <c r="I40" s="45"/>
      <c r="J40" s="37"/>
      <c r="K40" s="45"/>
      <c r="L40" s="37"/>
      <c r="M40" s="45"/>
      <c r="N40" s="64"/>
      <c r="O40" s="64"/>
      <c r="P40" s="126"/>
      <c r="Q40" s="38"/>
    </row>
  </sheetData>
  <mergeCells count="8">
    <mergeCell ref="A3:A4"/>
    <mergeCell ref="B3:B4"/>
    <mergeCell ref="G3:G4"/>
    <mergeCell ref="H3:P4"/>
    <mergeCell ref="C3:C4"/>
    <mergeCell ref="D3:D4"/>
    <mergeCell ref="E3:E4"/>
    <mergeCell ref="F3:F4"/>
  </mergeCells>
  <phoneticPr fontId="6"/>
  <dataValidations count="1">
    <dataValidation type="list" allowBlank="1" showInputMessage="1" showErrorMessage="1" sqref="P6 P8 P10 P12 P14 P16 P18 P20 P22 P24 P26 P28 P30 P32 P34 P36 P38 P40" xr:uid="{00000000-0002-0000-0400-000000000000}">
      <formula1>$AM$1:$AM$2</formula1>
    </dataValidation>
  </dataValidations>
  <pageMargins left="0.47244094488188981" right="0.47244094488188981" top="1.0236220472440944" bottom="0.98425196850393704" header="0.51181102362204722" footer="0.62992125984251968"/>
  <pageSetup paperSize="9" scale="89" orientation="landscape" r:id="rId1"/>
  <headerFooter alignWithMargins="0">
    <oddFooter>&amp;RN0.&amp;P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0"/>
  <sheetViews>
    <sheetView view="pageBreakPreview" zoomScaleNormal="100" zoomScaleSheetLayoutView="100" workbookViewId="0">
      <selection activeCell="G14" sqref="G14:G40"/>
    </sheetView>
  </sheetViews>
  <sheetFormatPr defaultColWidth="9" defaultRowHeight="12.95" customHeight="1"/>
  <cols>
    <col min="1" max="1" width="4.125" style="2" customWidth="1"/>
    <col min="2" max="2" width="25.625" style="3" customWidth="1"/>
    <col min="3" max="3" width="30.625" style="3" customWidth="1"/>
    <col min="4" max="4" width="6.625" style="3" customWidth="1"/>
    <col min="5" max="5" width="4.625" style="3" customWidth="1"/>
    <col min="6" max="6" width="10.625" style="3" customWidth="1"/>
    <col min="7" max="7" width="12.625" style="3" customWidth="1"/>
    <col min="8" max="8" width="7.625" style="3" customWidth="1"/>
    <col min="9" max="9" width="2.625" style="3" customWidth="1"/>
    <col min="10" max="10" width="6.125" style="3" customWidth="1"/>
    <col min="11" max="11" width="2.625" style="3" customWidth="1"/>
    <col min="12" max="12" width="6.125" style="3" customWidth="1"/>
    <col min="13" max="13" width="2.625" style="3" customWidth="1"/>
    <col min="14" max="14" width="6.125" style="3" customWidth="1"/>
    <col min="15" max="15" width="2.125" style="3" customWidth="1"/>
    <col min="16" max="16" width="1.625" style="3" customWidth="1"/>
    <col min="17" max="17" width="6.625" style="3" customWidth="1"/>
    <col min="18" max="16384" width="9" style="3"/>
  </cols>
  <sheetData>
    <row r="1" spans="1:17" ht="12.95" customHeight="1">
      <c r="H1" s="2"/>
      <c r="Q1" s="108"/>
    </row>
    <row r="2" spans="1:17" ht="12.95" customHeight="1">
      <c r="A2" s="111" t="str">
        <f>A6</f>
        <v>D</v>
      </c>
      <c r="H2" s="2"/>
      <c r="Q2" s="108"/>
    </row>
    <row r="3" spans="1:17" s="116" customFormat="1" ht="12.95" customHeight="1">
      <c r="A3" s="295" t="s">
        <v>13</v>
      </c>
      <c r="B3" s="291" t="s">
        <v>7</v>
      </c>
      <c r="C3" s="297" t="s">
        <v>8</v>
      </c>
      <c r="D3" s="299" t="s">
        <v>9</v>
      </c>
      <c r="E3" s="297" t="s">
        <v>4</v>
      </c>
      <c r="F3" s="301" t="s">
        <v>10</v>
      </c>
      <c r="G3" s="289" t="s">
        <v>11</v>
      </c>
      <c r="H3" s="291" t="s">
        <v>45</v>
      </c>
      <c r="I3" s="292"/>
      <c r="J3" s="292"/>
      <c r="K3" s="292"/>
      <c r="L3" s="292"/>
      <c r="M3" s="292"/>
      <c r="N3" s="292"/>
      <c r="O3" s="292"/>
      <c r="P3" s="292"/>
      <c r="Q3" s="114">
        <f>総括!Q3</f>
        <v>0.85</v>
      </c>
    </row>
    <row r="4" spans="1:17" s="116" customFormat="1" ht="12.95" customHeight="1">
      <c r="A4" s="296"/>
      <c r="B4" s="293"/>
      <c r="C4" s="298"/>
      <c r="D4" s="300"/>
      <c r="E4" s="298"/>
      <c r="F4" s="302"/>
      <c r="G4" s="290"/>
      <c r="H4" s="293"/>
      <c r="I4" s="294"/>
      <c r="J4" s="294"/>
      <c r="K4" s="294"/>
      <c r="L4" s="294"/>
      <c r="M4" s="294"/>
      <c r="N4" s="294"/>
      <c r="O4" s="294"/>
      <c r="P4" s="294"/>
      <c r="Q4" s="117">
        <f>総括!Q4</f>
        <v>0.7</v>
      </c>
    </row>
    <row r="5" spans="1:17" s="116" customFormat="1" ht="12.95" customHeight="1">
      <c r="A5" s="165"/>
      <c r="B5" s="49"/>
      <c r="C5" s="50"/>
      <c r="D5" s="75"/>
      <c r="E5" s="164"/>
      <c r="F5" s="4"/>
      <c r="G5" s="9"/>
      <c r="H5" s="83"/>
      <c r="I5" s="10"/>
      <c r="J5" s="11"/>
      <c r="K5" s="118"/>
      <c r="L5" s="11"/>
      <c r="M5" s="10"/>
      <c r="N5" s="11"/>
      <c r="O5" s="11"/>
      <c r="P5" s="10"/>
      <c r="Q5" s="6"/>
    </row>
    <row r="6" spans="1:17" s="124" customFormat="1" ht="12.95" customHeight="1">
      <c r="A6" s="16" t="s">
        <v>54</v>
      </c>
      <c r="B6" s="89" t="s">
        <v>91</v>
      </c>
      <c r="C6" s="17"/>
      <c r="D6" s="79"/>
      <c r="E6" s="33"/>
      <c r="F6" s="120"/>
      <c r="G6" s="21"/>
      <c r="H6" s="208"/>
      <c r="I6" s="121"/>
      <c r="J6" s="209"/>
      <c r="K6" s="121"/>
      <c r="L6" s="209"/>
      <c r="M6" s="121"/>
      <c r="N6" s="97"/>
      <c r="O6" s="122"/>
      <c r="P6" s="123"/>
      <c r="Q6" s="74"/>
    </row>
    <row r="7" spans="1:17" s="124" customFormat="1" ht="12.95" customHeight="1">
      <c r="A7" s="28"/>
      <c r="B7" s="128" t="s">
        <v>116</v>
      </c>
      <c r="C7" s="54"/>
      <c r="D7" s="77"/>
      <c r="E7" s="24"/>
      <c r="F7" s="25"/>
      <c r="G7" s="30"/>
      <c r="H7" s="84" t="s">
        <v>118</v>
      </c>
      <c r="I7" s="31"/>
      <c r="J7" s="32"/>
      <c r="K7" s="56"/>
      <c r="L7" s="32"/>
      <c r="M7" s="31"/>
      <c r="N7" s="32"/>
      <c r="O7" s="32"/>
      <c r="P7" s="31"/>
      <c r="Q7" s="27"/>
    </row>
    <row r="8" spans="1:17" s="124" customFormat="1" ht="12.95" customHeight="1">
      <c r="A8" s="16"/>
      <c r="B8" s="93" t="s">
        <v>142</v>
      </c>
      <c r="C8" s="17"/>
      <c r="D8" s="79">
        <v>1</v>
      </c>
      <c r="E8" s="33" t="s">
        <v>5</v>
      </c>
      <c r="F8" s="120"/>
      <c r="G8" s="21"/>
      <c r="H8" s="193"/>
      <c r="I8" s="121"/>
      <c r="J8" s="209"/>
      <c r="K8" s="121"/>
      <c r="L8" s="209"/>
      <c r="M8" s="121"/>
      <c r="N8" s="97"/>
      <c r="O8" s="97"/>
      <c r="P8" s="123"/>
      <c r="Q8" s="74"/>
    </row>
    <row r="9" spans="1:17" s="124" customFormat="1" ht="12.95" customHeight="1">
      <c r="A9" s="28"/>
      <c r="B9" s="128"/>
      <c r="C9" s="54"/>
      <c r="D9" s="77"/>
      <c r="E9" s="24"/>
      <c r="F9" s="25"/>
      <c r="G9" s="30"/>
      <c r="H9" s="84"/>
      <c r="I9" s="31"/>
      <c r="J9" s="32"/>
      <c r="K9" s="56"/>
      <c r="L9" s="32"/>
      <c r="M9" s="31"/>
      <c r="N9" s="32"/>
      <c r="O9" s="32"/>
      <c r="P9" s="31"/>
      <c r="Q9" s="27"/>
    </row>
    <row r="10" spans="1:17" s="124" customFormat="1" ht="12.95" customHeight="1">
      <c r="A10" s="16"/>
      <c r="B10" s="216"/>
      <c r="C10" s="17"/>
      <c r="D10" s="79"/>
      <c r="E10" s="33"/>
      <c r="F10" s="120"/>
      <c r="G10" s="21"/>
      <c r="H10" s="193"/>
      <c r="I10" s="121"/>
      <c r="J10" s="209"/>
      <c r="K10" s="121"/>
      <c r="L10" s="209"/>
      <c r="M10" s="121"/>
      <c r="N10" s="97"/>
      <c r="O10" s="97"/>
      <c r="P10" s="123"/>
      <c r="Q10" s="74"/>
    </row>
    <row r="11" spans="1:17" s="124" customFormat="1" ht="12.95" customHeight="1">
      <c r="A11" s="28"/>
      <c r="B11" s="128"/>
      <c r="C11" s="54"/>
      <c r="D11" s="77"/>
      <c r="E11" s="24"/>
      <c r="F11" s="25"/>
      <c r="G11" s="30"/>
      <c r="H11" s="84"/>
      <c r="I11" s="31"/>
      <c r="J11" s="32"/>
      <c r="K11" s="56"/>
      <c r="L11" s="32"/>
      <c r="M11" s="31"/>
      <c r="N11" s="32"/>
      <c r="O11" s="32"/>
      <c r="P11" s="31"/>
      <c r="Q11" s="27"/>
    </row>
    <row r="12" spans="1:17" s="124" customFormat="1" ht="12.95" customHeight="1">
      <c r="A12" s="16"/>
      <c r="B12" s="216"/>
      <c r="C12" s="17"/>
      <c r="D12" s="79"/>
      <c r="E12" s="33"/>
      <c r="F12" s="120"/>
      <c r="G12" s="21"/>
      <c r="H12" s="193"/>
      <c r="I12" s="121"/>
      <c r="J12" s="209"/>
      <c r="K12" s="121"/>
      <c r="L12" s="209"/>
      <c r="M12" s="121"/>
      <c r="N12" s="97"/>
      <c r="O12" s="97"/>
      <c r="P12" s="123"/>
      <c r="Q12" s="74"/>
    </row>
    <row r="13" spans="1:17" s="124" customFormat="1" ht="12.95" customHeight="1">
      <c r="A13" s="16"/>
      <c r="B13" s="222"/>
      <c r="C13" s="212"/>
      <c r="D13" s="76"/>
      <c r="E13" s="13"/>
      <c r="F13" s="20"/>
      <c r="G13" s="213"/>
      <c r="H13" s="144"/>
      <c r="I13" s="22"/>
      <c r="J13" s="15"/>
      <c r="K13" s="22"/>
      <c r="L13" s="15"/>
      <c r="M13" s="22"/>
      <c r="N13" s="52"/>
      <c r="O13" s="52"/>
      <c r="P13" s="134"/>
      <c r="Q13" s="223"/>
    </row>
    <row r="14" spans="1:17" s="124" customFormat="1" ht="12.95" customHeight="1">
      <c r="A14" s="16"/>
      <c r="B14" s="222"/>
      <c r="C14" s="17"/>
      <c r="D14" s="76"/>
      <c r="E14" s="13"/>
      <c r="F14" s="20" t="s">
        <v>119</v>
      </c>
      <c r="G14" s="213"/>
      <c r="H14" s="144"/>
      <c r="I14" s="22"/>
      <c r="J14" s="15"/>
      <c r="K14" s="22"/>
      <c r="L14" s="15"/>
      <c r="M14" s="22"/>
      <c r="N14" s="52"/>
      <c r="O14" s="52"/>
      <c r="P14" s="134"/>
      <c r="Q14" s="223"/>
    </row>
    <row r="15" spans="1:17" s="124" customFormat="1" ht="12.95" customHeight="1">
      <c r="A15" s="28"/>
      <c r="B15" s="128"/>
      <c r="C15" s="54"/>
      <c r="D15" s="77"/>
      <c r="E15" s="24"/>
      <c r="F15" s="25"/>
      <c r="G15" s="30"/>
      <c r="H15" s="84"/>
      <c r="I15" s="31"/>
      <c r="J15" s="32"/>
      <c r="K15" s="56"/>
      <c r="L15" s="32"/>
      <c r="M15" s="31"/>
      <c r="N15" s="32"/>
      <c r="O15" s="32"/>
      <c r="P15" s="31"/>
      <c r="Q15" s="27"/>
    </row>
    <row r="16" spans="1:17" s="124" customFormat="1" ht="12.95" customHeight="1">
      <c r="A16" s="16"/>
      <c r="B16" s="89"/>
      <c r="C16" s="17"/>
      <c r="D16" s="79"/>
      <c r="E16" s="33"/>
      <c r="F16" s="120"/>
      <c r="G16" s="21"/>
      <c r="H16" s="193"/>
      <c r="I16" s="121"/>
      <c r="J16" s="209"/>
      <c r="K16" s="121"/>
      <c r="L16" s="209"/>
      <c r="M16" s="121"/>
      <c r="N16" s="97"/>
      <c r="O16" s="97"/>
      <c r="P16" s="123"/>
      <c r="Q16" s="74"/>
    </row>
    <row r="17" spans="1:17" s="124" customFormat="1" ht="12.95" customHeight="1">
      <c r="A17" s="28"/>
      <c r="B17" s="54" t="s">
        <v>117</v>
      </c>
      <c r="C17" s="54"/>
      <c r="D17" s="77"/>
      <c r="E17" s="24"/>
      <c r="F17" s="25"/>
      <c r="G17" s="30"/>
      <c r="H17" s="84" t="s">
        <v>120</v>
      </c>
      <c r="I17" s="31"/>
      <c r="J17" s="32"/>
      <c r="K17" s="56"/>
      <c r="L17" s="32"/>
      <c r="M17" s="31"/>
      <c r="N17" s="32"/>
      <c r="O17" s="32"/>
      <c r="P17" s="31"/>
      <c r="Q17" s="27"/>
    </row>
    <row r="18" spans="1:17" s="124" customFormat="1" ht="12.95" customHeight="1">
      <c r="A18" s="16"/>
      <c r="B18" s="235" t="s">
        <v>142</v>
      </c>
      <c r="C18" s="17"/>
      <c r="D18" s="79">
        <v>1</v>
      </c>
      <c r="E18" s="33" t="s">
        <v>5</v>
      </c>
      <c r="F18" s="120"/>
      <c r="G18" s="21"/>
      <c r="H18" s="208"/>
      <c r="I18" s="121"/>
      <c r="J18" s="209"/>
      <c r="K18" s="121"/>
      <c r="L18" s="209"/>
      <c r="M18" s="121"/>
      <c r="N18" s="97"/>
      <c r="O18" s="97"/>
      <c r="P18" s="123"/>
      <c r="Q18" s="74"/>
    </row>
    <row r="19" spans="1:17" s="124" customFormat="1" ht="12.95" customHeight="1">
      <c r="A19" s="28"/>
      <c r="B19" s="128"/>
      <c r="C19" s="54"/>
      <c r="D19" s="77"/>
      <c r="E19" s="24"/>
      <c r="F19" s="25"/>
      <c r="G19" s="30"/>
      <c r="H19" s="84"/>
      <c r="I19" s="31"/>
      <c r="J19" s="32"/>
      <c r="K19" s="56"/>
      <c r="L19" s="32"/>
      <c r="M19" s="31"/>
      <c r="N19" s="32"/>
      <c r="O19" s="32"/>
      <c r="P19" s="31"/>
      <c r="Q19" s="27"/>
    </row>
    <row r="20" spans="1:17" s="125" customFormat="1" ht="12.95" customHeight="1">
      <c r="A20" s="16"/>
      <c r="B20" s="218"/>
      <c r="C20" s="17"/>
      <c r="D20" s="79"/>
      <c r="E20" s="33"/>
      <c r="F20" s="120"/>
      <c r="G20" s="21"/>
      <c r="H20" s="193"/>
      <c r="I20" s="121"/>
      <c r="J20" s="163"/>
      <c r="K20" s="121"/>
      <c r="L20" s="163"/>
      <c r="M20" s="121"/>
      <c r="N20" s="97"/>
      <c r="O20" s="97"/>
      <c r="P20" s="123"/>
      <c r="Q20" s="74"/>
    </row>
    <row r="21" spans="1:17" s="125" customFormat="1" ht="12.95" customHeight="1">
      <c r="A21" s="28"/>
      <c r="B21" s="128"/>
      <c r="C21" s="54"/>
      <c r="D21" s="77"/>
      <c r="E21" s="24"/>
      <c r="F21" s="25"/>
      <c r="G21" s="30"/>
      <c r="H21" s="84"/>
      <c r="I21" s="31"/>
      <c r="J21" s="32"/>
      <c r="K21" s="56"/>
      <c r="L21" s="32"/>
      <c r="M21" s="31"/>
      <c r="N21" s="32"/>
      <c r="O21" s="32"/>
      <c r="P21" s="31"/>
      <c r="Q21" s="27"/>
    </row>
    <row r="22" spans="1:17" s="124" customFormat="1" ht="12.95" customHeight="1">
      <c r="A22" s="16"/>
      <c r="B22" s="218"/>
      <c r="C22" s="17"/>
      <c r="D22" s="79"/>
      <c r="E22" s="33"/>
      <c r="F22" s="120"/>
      <c r="G22" s="21"/>
      <c r="H22" s="193"/>
      <c r="I22" s="121"/>
      <c r="J22" s="163"/>
      <c r="K22" s="121"/>
      <c r="L22" s="163"/>
      <c r="M22" s="121"/>
      <c r="N22" s="97"/>
      <c r="O22" s="97"/>
      <c r="P22" s="123"/>
      <c r="Q22" s="74"/>
    </row>
    <row r="23" spans="1:17" s="124" customFormat="1" ht="12.95" customHeight="1">
      <c r="A23" s="28"/>
      <c r="B23" s="54"/>
      <c r="C23" s="55"/>
      <c r="D23" s="77"/>
      <c r="E23" s="24"/>
      <c r="F23" s="25"/>
      <c r="G23" s="30"/>
      <c r="H23" s="84"/>
      <c r="I23" s="31"/>
      <c r="J23" s="32"/>
      <c r="K23" s="56"/>
      <c r="L23" s="32"/>
      <c r="M23" s="31"/>
      <c r="N23" s="32"/>
      <c r="O23" s="32"/>
      <c r="P23" s="31"/>
      <c r="Q23" s="27"/>
    </row>
    <row r="24" spans="1:17" s="125" customFormat="1" ht="12.95" customHeight="1">
      <c r="A24" s="16"/>
      <c r="B24" s="34"/>
      <c r="C24" s="18"/>
      <c r="D24" s="79"/>
      <c r="E24" s="33"/>
      <c r="F24" s="120" t="s">
        <v>119</v>
      </c>
      <c r="G24" s="21"/>
      <c r="H24" s="162"/>
      <c r="I24" s="121"/>
      <c r="J24" s="163"/>
      <c r="K24" s="121"/>
      <c r="L24" s="163"/>
      <c r="M24" s="121"/>
      <c r="N24" s="97"/>
      <c r="O24" s="97"/>
      <c r="P24" s="123"/>
      <c r="Q24" s="74"/>
    </row>
    <row r="25" spans="1:17" s="125" customFormat="1" ht="12.95" customHeight="1">
      <c r="A25" s="28"/>
      <c r="B25" s="54"/>
      <c r="C25" s="55"/>
      <c r="D25" s="77"/>
      <c r="E25" s="24"/>
      <c r="F25" s="25"/>
      <c r="G25" s="30"/>
      <c r="H25" s="84"/>
      <c r="I25" s="31"/>
      <c r="J25" s="32"/>
      <c r="K25" s="56"/>
      <c r="L25" s="32"/>
      <c r="M25" s="31"/>
      <c r="N25" s="32"/>
      <c r="O25" s="32"/>
      <c r="P25" s="31"/>
      <c r="Q25" s="27"/>
    </row>
    <row r="26" spans="1:17" s="124" customFormat="1" ht="12.95" customHeight="1">
      <c r="A26" s="16"/>
      <c r="B26" s="34"/>
      <c r="C26" s="18"/>
      <c r="D26" s="79"/>
      <c r="E26" s="33"/>
      <c r="F26" s="120"/>
      <c r="G26" s="21"/>
      <c r="H26" s="162"/>
      <c r="I26" s="121"/>
      <c r="J26" s="163"/>
      <c r="K26" s="121"/>
      <c r="L26" s="163"/>
      <c r="M26" s="121"/>
      <c r="N26" s="97"/>
      <c r="O26" s="97"/>
      <c r="P26" s="123"/>
      <c r="Q26" s="74"/>
    </row>
    <row r="27" spans="1:17" s="124" customFormat="1" ht="12.95" customHeight="1">
      <c r="A27" s="28"/>
      <c r="B27" s="54"/>
      <c r="C27" s="55"/>
      <c r="D27" s="77"/>
      <c r="E27" s="24"/>
      <c r="F27" s="25"/>
      <c r="G27" s="30"/>
      <c r="H27" s="84"/>
      <c r="I27" s="31"/>
      <c r="J27" s="32"/>
      <c r="K27" s="56"/>
      <c r="L27" s="32"/>
      <c r="M27" s="31"/>
      <c r="N27" s="32"/>
      <c r="O27" s="32"/>
      <c r="P27" s="31"/>
      <c r="Q27" s="27"/>
    </row>
    <row r="28" spans="1:17" s="125" customFormat="1" ht="12.95" customHeight="1">
      <c r="A28" s="16"/>
      <c r="B28" s="34"/>
      <c r="C28" s="18"/>
      <c r="D28" s="79"/>
      <c r="E28" s="33"/>
      <c r="F28" s="120"/>
      <c r="G28" s="21"/>
      <c r="H28" s="162"/>
      <c r="I28" s="121"/>
      <c r="J28" s="163"/>
      <c r="K28" s="121"/>
      <c r="L28" s="163"/>
      <c r="M28" s="121"/>
      <c r="N28" s="97"/>
      <c r="O28" s="97"/>
      <c r="P28" s="123"/>
      <c r="Q28" s="74"/>
    </row>
    <row r="29" spans="1:17" s="125" customFormat="1" ht="12.95" customHeight="1">
      <c r="A29" s="28"/>
      <c r="B29" s="54"/>
      <c r="C29" s="55"/>
      <c r="D29" s="77"/>
      <c r="E29" s="24"/>
      <c r="F29" s="25"/>
      <c r="G29" s="30"/>
      <c r="H29" s="84"/>
      <c r="I29" s="31"/>
      <c r="J29" s="32"/>
      <c r="K29" s="56"/>
      <c r="L29" s="32"/>
      <c r="M29" s="31"/>
      <c r="N29" s="32"/>
      <c r="O29" s="32"/>
      <c r="P29" s="31"/>
      <c r="Q29" s="27"/>
    </row>
    <row r="30" spans="1:17" s="124" customFormat="1" ht="12.95" customHeight="1">
      <c r="A30" s="16"/>
      <c r="B30" s="34"/>
      <c r="C30" s="18"/>
      <c r="D30" s="79"/>
      <c r="E30" s="33"/>
      <c r="F30" s="120"/>
      <c r="G30" s="21"/>
      <c r="H30" s="162"/>
      <c r="I30" s="121"/>
      <c r="J30" s="163"/>
      <c r="K30" s="121"/>
      <c r="L30" s="163"/>
      <c r="M30" s="121"/>
      <c r="N30" s="97"/>
      <c r="O30" s="97"/>
      <c r="P30" s="123"/>
      <c r="Q30" s="74"/>
    </row>
    <row r="31" spans="1:17" s="124" customFormat="1" ht="12.95" customHeight="1">
      <c r="A31" s="28"/>
      <c r="B31" s="54"/>
      <c r="C31" s="55"/>
      <c r="D31" s="77"/>
      <c r="E31" s="24"/>
      <c r="F31" s="25"/>
      <c r="G31" s="30"/>
      <c r="H31" s="84"/>
      <c r="I31" s="31"/>
      <c r="J31" s="32"/>
      <c r="K31" s="56"/>
      <c r="L31" s="32"/>
      <c r="M31" s="31"/>
      <c r="N31" s="32"/>
      <c r="O31" s="32"/>
      <c r="P31" s="31"/>
      <c r="Q31" s="27"/>
    </row>
    <row r="32" spans="1:17" s="125" customFormat="1" ht="12.95" customHeight="1">
      <c r="A32" s="16"/>
      <c r="B32" s="34"/>
      <c r="C32" s="18"/>
      <c r="D32" s="79"/>
      <c r="E32" s="33"/>
      <c r="F32" s="120"/>
      <c r="G32" s="21"/>
      <c r="H32" s="162"/>
      <c r="I32" s="121"/>
      <c r="J32" s="163"/>
      <c r="K32" s="121"/>
      <c r="L32" s="163"/>
      <c r="M32" s="121"/>
      <c r="N32" s="97"/>
      <c r="O32" s="97"/>
      <c r="P32" s="123"/>
      <c r="Q32" s="74"/>
    </row>
    <row r="33" spans="1:17" s="125" customFormat="1" ht="12.95" customHeight="1">
      <c r="A33" s="28"/>
      <c r="B33" s="54"/>
      <c r="C33" s="55"/>
      <c r="D33" s="77"/>
      <c r="E33" s="24"/>
      <c r="F33" s="25"/>
      <c r="G33" s="30"/>
      <c r="H33" s="84"/>
      <c r="I33" s="31"/>
      <c r="J33" s="32"/>
      <c r="K33" s="56"/>
      <c r="L33" s="32"/>
      <c r="M33" s="31"/>
      <c r="N33" s="32"/>
      <c r="O33" s="32"/>
      <c r="P33" s="31"/>
      <c r="Q33" s="27"/>
    </row>
    <row r="34" spans="1:17" s="124" customFormat="1" ht="12.95" customHeight="1">
      <c r="A34" s="16"/>
      <c r="B34" s="34"/>
      <c r="C34" s="18"/>
      <c r="D34" s="79"/>
      <c r="E34" s="33"/>
      <c r="F34" s="120"/>
      <c r="G34" s="21"/>
      <c r="H34" s="162"/>
      <c r="I34" s="121"/>
      <c r="J34" s="163"/>
      <c r="K34" s="121"/>
      <c r="L34" s="163"/>
      <c r="M34" s="121"/>
      <c r="N34" s="97"/>
      <c r="O34" s="97"/>
      <c r="P34" s="123"/>
      <c r="Q34" s="74"/>
    </row>
    <row r="35" spans="1:17" ht="12.95" customHeight="1">
      <c r="A35" s="28"/>
      <c r="B35" s="54"/>
      <c r="C35" s="55"/>
      <c r="D35" s="77"/>
      <c r="E35" s="24"/>
      <c r="F35" s="25"/>
      <c r="G35" s="30"/>
      <c r="H35" s="84"/>
      <c r="I35" s="31"/>
      <c r="J35" s="32"/>
      <c r="K35" s="56"/>
      <c r="L35" s="32"/>
      <c r="M35" s="31"/>
      <c r="N35" s="32"/>
      <c r="O35" s="32"/>
      <c r="P35" s="31"/>
      <c r="Q35" s="27"/>
    </row>
    <row r="36" spans="1:17" ht="12.95" customHeight="1">
      <c r="A36" s="16"/>
      <c r="B36" s="34"/>
      <c r="C36" s="18"/>
      <c r="D36" s="79"/>
      <c r="E36" s="33"/>
      <c r="F36" s="120"/>
      <c r="G36" s="21"/>
      <c r="H36" s="162"/>
      <c r="I36" s="121"/>
      <c r="J36" s="163"/>
      <c r="K36" s="121"/>
      <c r="L36" s="163"/>
      <c r="M36" s="121"/>
      <c r="N36" s="97"/>
      <c r="O36" s="97"/>
      <c r="P36" s="123"/>
      <c r="Q36" s="74"/>
    </row>
    <row r="37" spans="1:17" ht="12.95" customHeight="1">
      <c r="A37" s="28"/>
      <c r="B37" s="54"/>
      <c r="C37" s="55"/>
      <c r="D37" s="77"/>
      <c r="E37" s="24"/>
      <c r="F37" s="25"/>
      <c r="G37" s="30"/>
      <c r="H37" s="84"/>
      <c r="I37" s="31"/>
      <c r="J37" s="32"/>
      <c r="K37" s="56"/>
      <c r="L37" s="32"/>
      <c r="M37" s="31"/>
      <c r="N37" s="32"/>
      <c r="O37" s="32"/>
      <c r="P37" s="31"/>
      <c r="Q37" s="27"/>
    </row>
    <row r="38" spans="1:17" ht="12.95" customHeight="1">
      <c r="A38" s="16"/>
      <c r="B38" s="34"/>
      <c r="C38" s="18"/>
      <c r="D38" s="79"/>
      <c r="E38" s="33"/>
      <c r="F38" s="120"/>
      <c r="G38" s="21"/>
      <c r="H38" s="162"/>
      <c r="I38" s="121"/>
      <c r="J38" s="163"/>
      <c r="K38" s="121"/>
      <c r="L38" s="163"/>
      <c r="M38" s="121"/>
      <c r="N38" s="97"/>
      <c r="O38" s="97"/>
      <c r="P38" s="123"/>
      <c r="Q38" s="74"/>
    </row>
    <row r="39" spans="1:17" ht="12.95" customHeight="1">
      <c r="A39" s="28"/>
      <c r="B39" s="54"/>
      <c r="C39" s="55"/>
      <c r="D39" s="77"/>
      <c r="E39" s="24"/>
      <c r="F39" s="25"/>
      <c r="G39" s="30"/>
      <c r="H39" s="84"/>
      <c r="I39" s="31"/>
      <c r="J39" s="32"/>
      <c r="K39" s="56"/>
      <c r="L39" s="32"/>
      <c r="M39" s="31"/>
      <c r="N39" s="32"/>
      <c r="O39" s="32"/>
      <c r="P39" s="31"/>
      <c r="Q39" s="27"/>
    </row>
    <row r="40" spans="1:17" ht="12.95" customHeight="1">
      <c r="A40" s="39"/>
      <c r="B40" s="43" t="s">
        <v>96</v>
      </c>
      <c r="C40" s="41"/>
      <c r="D40" s="80"/>
      <c r="E40" s="35"/>
      <c r="F40" s="43"/>
      <c r="G40" s="44"/>
      <c r="H40" s="36"/>
      <c r="I40" s="45"/>
      <c r="J40" s="37"/>
      <c r="K40" s="45"/>
      <c r="L40" s="37"/>
      <c r="M40" s="45"/>
      <c r="N40" s="64"/>
      <c r="O40" s="64"/>
      <c r="P40" s="126"/>
      <c r="Q40" s="38"/>
    </row>
  </sheetData>
  <mergeCells count="8">
    <mergeCell ref="F3:F4"/>
    <mergeCell ref="G3:G4"/>
    <mergeCell ref="H3:P4"/>
    <mergeCell ref="A3:A4"/>
    <mergeCell ref="B3:B4"/>
    <mergeCell ref="C3:C4"/>
    <mergeCell ref="D3:D4"/>
    <mergeCell ref="E3:E4"/>
  </mergeCells>
  <phoneticPr fontId="6"/>
  <dataValidations count="1">
    <dataValidation type="list" allowBlank="1" showInputMessage="1" showErrorMessage="1" sqref="P6 P40 P38 P36 P34 P32 P30 P28 P26 P24 P22 P20 P18 P16 P12:P14 P10 P8" xr:uid="{00000000-0002-0000-0500-000000000000}">
      <formula1>#REF!</formula1>
    </dataValidation>
  </dataValidations>
  <pageMargins left="0.47244094488188981" right="0.47244094488188981" top="1.0236220472440944" bottom="0.98425196850393704" header="0.51181102362204722" footer="0.62992125984251968"/>
  <pageSetup paperSize="9" scale="92" orientation="landscape" r:id="rId1"/>
  <headerFooter alignWithMargins="0">
    <oddFooter>&amp;RN0.&amp;P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0"/>
  <dimension ref="A1:Q146"/>
  <sheetViews>
    <sheetView view="pageBreakPreview" zoomScaleNormal="100" zoomScaleSheetLayoutView="100" workbookViewId="0">
      <pane xSplit="2" ySplit="4" topLeftCell="C5" activePane="bottomRight" state="frozen"/>
      <selection activeCell="G32" sqref="G32"/>
      <selection pane="topRight" activeCell="G32" sqref="G32"/>
      <selection pane="bottomLeft" activeCell="G32" sqref="G32"/>
      <selection pane="bottomRight" activeCell="G100" sqref="G100"/>
    </sheetView>
  </sheetViews>
  <sheetFormatPr defaultColWidth="9" defaultRowHeight="12.95" customHeight="1"/>
  <cols>
    <col min="1" max="1" width="4.125" style="2" customWidth="1"/>
    <col min="2" max="2" width="25.625" style="3" customWidth="1"/>
    <col min="3" max="3" width="30.625" style="3" customWidth="1"/>
    <col min="4" max="4" width="6.625" style="3" customWidth="1"/>
    <col min="5" max="5" width="4.625" style="3" customWidth="1"/>
    <col min="6" max="6" width="10.625" style="3" customWidth="1"/>
    <col min="7" max="7" width="12.625" style="3" customWidth="1"/>
    <col min="8" max="8" width="7.625" style="3" customWidth="1"/>
    <col min="9" max="9" width="2.625" style="3" customWidth="1"/>
    <col min="10" max="10" width="6.125" style="3" customWidth="1"/>
    <col min="11" max="11" width="2.625" style="3" customWidth="1"/>
    <col min="12" max="12" width="6.125" style="3" customWidth="1"/>
    <col min="13" max="13" width="2.625" style="3" customWidth="1"/>
    <col min="14" max="14" width="7.5" style="3" bestFit="1" customWidth="1"/>
    <col min="15" max="15" width="2.625" style="3" customWidth="1"/>
    <col min="16" max="16" width="6.625" style="3" customWidth="1"/>
    <col min="17" max="16384" width="9" style="3"/>
  </cols>
  <sheetData>
    <row r="1" spans="1:17" ht="12.95" customHeight="1">
      <c r="H1" s="2"/>
      <c r="P1" s="108"/>
    </row>
    <row r="2" spans="1:17" ht="12.95" customHeight="1">
      <c r="A2" s="2" t="s">
        <v>94</v>
      </c>
      <c r="H2" s="2"/>
      <c r="P2" s="108"/>
    </row>
    <row r="3" spans="1:17" s="116" customFormat="1" ht="12.95" customHeight="1">
      <c r="A3" s="295" t="s">
        <v>13</v>
      </c>
      <c r="B3" s="291" t="s">
        <v>7</v>
      </c>
      <c r="C3" s="297" t="s">
        <v>8</v>
      </c>
      <c r="D3" s="299" t="s">
        <v>9</v>
      </c>
      <c r="E3" s="297" t="s">
        <v>4</v>
      </c>
      <c r="F3" s="301" t="s">
        <v>10</v>
      </c>
      <c r="G3" s="289" t="s">
        <v>11</v>
      </c>
      <c r="H3" s="291" t="s">
        <v>12</v>
      </c>
      <c r="I3" s="292"/>
      <c r="J3" s="292"/>
      <c r="K3" s="292"/>
      <c r="L3" s="292"/>
      <c r="M3" s="292"/>
      <c r="N3" s="292"/>
      <c r="O3" s="292"/>
      <c r="P3" s="330"/>
    </row>
    <row r="4" spans="1:17" s="116" customFormat="1" ht="12.95" customHeight="1">
      <c r="A4" s="296"/>
      <c r="B4" s="293"/>
      <c r="C4" s="298"/>
      <c r="D4" s="300"/>
      <c r="E4" s="298"/>
      <c r="F4" s="302"/>
      <c r="G4" s="290"/>
      <c r="H4" s="293"/>
      <c r="I4" s="294"/>
      <c r="J4" s="294"/>
      <c r="K4" s="294"/>
      <c r="L4" s="294"/>
      <c r="M4" s="294"/>
      <c r="N4" s="294"/>
      <c r="O4" s="294"/>
      <c r="P4" s="331"/>
    </row>
    <row r="5" spans="1:17" s="116" customFormat="1" ht="12.95" customHeight="1">
      <c r="A5" s="28"/>
      <c r="B5" s="54"/>
      <c r="C5" s="50"/>
      <c r="D5" s="8"/>
      <c r="E5" s="1"/>
      <c r="F5" s="4"/>
      <c r="G5" s="9"/>
      <c r="H5" s="5"/>
      <c r="I5" s="10"/>
      <c r="J5" s="11"/>
      <c r="K5" s="118"/>
      <c r="L5" s="11"/>
      <c r="M5" s="10"/>
      <c r="N5" s="11"/>
      <c r="O5" s="10"/>
      <c r="P5" s="127"/>
    </row>
    <row r="6" spans="1:17" s="124" customFormat="1" ht="12.95" customHeight="1">
      <c r="A6" s="16" t="s">
        <v>94</v>
      </c>
      <c r="B6" s="34" t="s">
        <v>0</v>
      </c>
      <c r="C6" s="18"/>
      <c r="D6" s="19"/>
      <c r="E6" s="13"/>
      <c r="F6" s="20"/>
      <c r="G6" s="21"/>
      <c r="H6" s="14"/>
      <c r="I6" s="22"/>
      <c r="J6" s="15"/>
      <c r="K6" s="23"/>
      <c r="L6" s="15"/>
      <c r="M6" s="51"/>
      <c r="N6" s="52"/>
      <c r="O6" s="51"/>
      <c r="P6" s="53"/>
    </row>
    <row r="7" spans="1:17" s="124" customFormat="1" ht="12.95" customHeight="1">
      <c r="A7" s="28"/>
      <c r="B7" s="54"/>
      <c r="C7" s="55"/>
      <c r="D7" s="29"/>
      <c r="E7" s="24"/>
      <c r="F7" s="25"/>
      <c r="G7" s="30"/>
      <c r="H7" s="26"/>
      <c r="I7" s="31"/>
      <c r="J7" s="32"/>
      <c r="K7" s="56"/>
      <c r="L7" s="32"/>
      <c r="M7" s="31"/>
      <c r="N7" s="32"/>
      <c r="O7" s="31"/>
      <c r="P7" s="57"/>
    </row>
    <row r="8" spans="1:17" s="124" customFormat="1" ht="12.95" customHeight="1">
      <c r="A8" s="16"/>
      <c r="B8" s="34"/>
      <c r="C8" s="18"/>
      <c r="D8" s="19"/>
      <c r="E8" s="13"/>
      <c r="F8" s="20"/>
      <c r="G8" s="21"/>
      <c r="H8" s="14"/>
      <c r="I8" s="22"/>
      <c r="J8" s="15"/>
      <c r="K8" s="23"/>
      <c r="L8" s="15"/>
      <c r="M8" s="51"/>
      <c r="N8" s="52"/>
      <c r="O8" s="51"/>
      <c r="P8" s="53"/>
      <c r="Q8" s="124">
        <v>1789162</v>
      </c>
    </row>
    <row r="9" spans="1:17" s="124" customFormat="1" ht="12.95" customHeight="1">
      <c r="A9" s="28"/>
      <c r="B9" s="54"/>
      <c r="C9" s="55"/>
      <c r="D9" s="29"/>
      <c r="E9" s="24"/>
      <c r="F9" s="25"/>
      <c r="G9" s="30"/>
      <c r="H9" s="26"/>
      <c r="I9" s="31"/>
      <c r="J9" s="32"/>
      <c r="K9" s="56"/>
      <c r="L9" s="32"/>
      <c r="M9" s="31"/>
      <c r="N9" s="32"/>
      <c r="O9" s="31"/>
      <c r="P9" s="57"/>
    </row>
    <row r="10" spans="1:17" s="124" customFormat="1" ht="12.95" customHeight="1">
      <c r="A10" s="16"/>
      <c r="B10" s="196" t="str">
        <f>総括!B6</f>
        <v>カモシカ柵設置工事</v>
      </c>
      <c r="C10" s="18"/>
      <c r="D10" s="58">
        <v>1</v>
      </c>
      <c r="E10" s="13" t="s">
        <v>5</v>
      </c>
      <c r="F10" s="20"/>
      <c r="G10" s="21"/>
      <c r="H10" s="281"/>
      <c r="I10" s="22"/>
      <c r="J10" s="204"/>
      <c r="K10" s="23"/>
      <c r="L10" s="15"/>
      <c r="M10" s="51"/>
      <c r="N10" s="52"/>
      <c r="O10" s="328"/>
      <c r="P10" s="329"/>
      <c r="Q10" s="215"/>
    </row>
    <row r="11" spans="1:17" s="124" customFormat="1" ht="12.95" customHeight="1">
      <c r="A11" s="28"/>
      <c r="B11" s="54"/>
      <c r="C11" s="55"/>
      <c r="D11" s="29"/>
      <c r="E11" s="24"/>
      <c r="F11" s="25"/>
      <c r="G11" s="30"/>
      <c r="H11" s="26"/>
      <c r="I11" s="31"/>
      <c r="J11" s="32"/>
      <c r="K11" s="56"/>
      <c r="L11" s="32"/>
      <c r="M11" s="31"/>
      <c r="N11" s="32"/>
      <c r="O11" s="31"/>
      <c r="P11" s="57"/>
    </row>
    <row r="12" spans="1:17" s="124" customFormat="1" ht="12.95" customHeight="1">
      <c r="A12" s="16"/>
      <c r="B12" s="34"/>
      <c r="C12" s="18"/>
      <c r="D12" s="58"/>
      <c r="E12" s="13"/>
      <c r="F12" s="20"/>
      <c r="G12" s="21"/>
      <c r="H12" s="14"/>
      <c r="I12" s="22"/>
      <c r="J12" s="15"/>
      <c r="K12" s="23"/>
      <c r="L12" s="15"/>
      <c r="M12" s="51"/>
      <c r="N12" s="52"/>
      <c r="O12" s="51"/>
      <c r="P12" s="53"/>
    </row>
    <row r="13" spans="1:17" s="124" customFormat="1" ht="12.95" customHeight="1">
      <c r="A13" s="28"/>
      <c r="B13" s="54"/>
      <c r="C13" s="55"/>
      <c r="D13" s="29"/>
      <c r="E13" s="24"/>
      <c r="F13" s="25"/>
      <c r="G13" s="30"/>
      <c r="H13" s="26"/>
      <c r="I13" s="31"/>
      <c r="J13" s="32"/>
      <c r="K13" s="56"/>
      <c r="L13" s="32"/>
      <c r="M13" s="31"/>
      <c r="N13" s="32"/>
      <c r="O13" s="31"/>
      <c r="P13" s="57"/>
    </row>
    <row r="14" spans="1:17" s="124" customFormat="1" ht="12.95" customHeight="1">
      <c r="A14" s="16"/>
      <c r="B14" s="34"/>
      <c r="C14" s="18"/>
      <c r="D14" s="73"/>
      <c r="E14" s="13"/>
      <c r="F14" s="20"/>
      <c r="G14" s="21"/>
      <c r="H14" s="14"/>
      <c r="I14" s="22"/>
      <c r="J14" s="15"/>
      <c r="K14" s="23"/>
      <c r="L14" s="15"/>
      <c r="M14" s="51"/>
      <c r="N14" s="52"/>
      <c r="O14" s="51"/>
      <c r="P14" s="53"/>
    </row>
    <row r="15" spans="1:17" s="124" customFormat="1" ht="12.95" customHeight="1">
      <c r="A15" s="28"/>
      <c r="B15" s="54"/>
      <c r="C15" s="55"/>
      <c r="D15" s="29"/>
      <c r="E15" s="24"/>
      <c r="F15" s="25"/>
      <c r="G15" s="30"/>
      <c r="H15" s="26"/>
      <c r="I15" s="31"/>
      <c r="J15" s="32"/>
      <c r="K15" s="56"/>
      <c r="L15" s="32"/>
      <c r="M15" s="31"/>
      <c r="N15" s="32"/>
      <c r="O15" s="31"/>
      <c r="P15" s="57"/>
    </row>
    <row r="16" spans="1:17" s="124" customFormat="1" ht="12.95" customHeight="1">
      <c r="A16" s="16"/>
      <c r="B16" s="34"/>
      <c r="C16" s="18"/>
      <c r="D16" s="73"/>
      <c r="E16" s="13"/>
      <c r="F16" s="20"/>
      <c r="G16" s="21"/>
      <c r="H16" s="14"/>
      <c r="I16" s="22"/>
      <c r="J16" s="15"/>
      <c r="K16" s="23"/>
      <c r="L16" s="15"/>
      <c r="M16" s="51"/>
      <c r="N16" s="52"/>
      <c r="O16" s="51"/>
      <c r="P16" s="53"/>
    </row>
    <row r="17" spans="1:16" s="124" customFormat="1" ht="12.95" customHeight="1">
      <c r="A17" s="28"/>
      <c r="B17" s="54"/>
      <c r="C17" s="55"/>
      <c r="D17" s="29"/>
      <c r="E17" s="24"/>
      <c r="F17" s="25"/>
      <c r="G17" s="30"/>
      <c r="H17" s="26"/>
      <c r="I17" s="31"/>
      <c r="J17" s="32"/>
      <c r="K17" s="56"/>
      <c r="L17" s="32"/>
      <c r="M17" s="31"/>
      <c r="N17" s="32"/>
      <c r="O17" s="31"/>
      <c r="P17" s="57"/>
    </row>
    <row r="18" spans="1:16" s="125" customFormat="1" ht="12.95" customHeight="1">
      <c r="A18" s="16"/>
      <c r="B18" s="34"/>
      <c r="C18" s="18"/>
      <c r="D18" s="19"/>
      <c r="E18" s="13"/>
      <c r="F18" s="20"/>
      <c r="G18" s="21"/>
      <c r="H18" s="14"/>
      <c r="I18" s="22"/>
      <c r="J18" s="15"/>
      <c r="K18" s="23"/>
      <c r="L18" s="15"/>
      <c r="M18" s="51"/>
      <c r="N18" s="52"/>
      <c r="O18" s="51"/>
      <c r="P18" s="53"/>
    </row>
    <row r="19" spans="1:16" s="125" customFormat="1" ht="12.95" customHeight="1">
      <c r="A19" s="28"/>
      <c r="B19" s="54"/>
      <c r="C19" s="55"/>
      <c r="D19" s="29"/>
      <c r="E19" s="24"/>
      <c r="F19" s="25"/>
      <c r="G19" s="30"/>
      <c r="H19" s="26"/>
      <c r="I19" s="31"/>
      <c r="J19" s="32"/>
      <c r="K19" s="56"/>
      <c r="L19" s="32"/>
      <c r="M19" s="31"/>
      <c r="N19" s="32"/>
      <c r="O19" s="31"/>
      <c r="P19" s="57"/>
    </row>
    <row r="20" spans="1:16" s="124" customFormat="1" ht="12.95" customHeight="1">
      <c r="A20" s="16"/>
      <c r="B20" s="34"/>
      <c r="C20" s="18"/>
      <c r="D20" s="19"/>
      <c r="E20" s="13"/>
      <c r="F20" s="20"/>
      <c r="G20" s="21"/>
      <c r="H20" s="14"/>
      <c r="I20" s="22"/>
      <c r="J20" s="15"/>
      <c r="K20" s="23"/>
      <c r="L20" s="15"/>
      <c r="M20" s="51"/>
      <c r="N20" s="52"/>
      <c r="O20" s="51"/>
      <c r="P20" s="53"/>
    </row>
    <row r="21" spans="1:16" s="124" customFormat="1" ht="12.95" customHeight="1">
      <c r="A21" s="28"/>
      <c r="B21" s="54"/>
      <c r="C21" s="55"/>
      <c r="D21" s="29"/>
      <c r="E21" s="24"/>
      <c r="F21" s="25"/>
      <c r="G21" s="30"/>
      <c r="H21" s="26"/>
      <c r="I21" s="31"/>
      <c r="J21" s="32"/>
      <c r="K21" s="56"/>
      <c r="L21" s="32"/>
      <c r="M21" s="31"/>
      <c r="N21" s="32"/>
      <c r="O21" s="31"/>
      <c r="P21" s="57"/>
    </row>
    <row r="22" spans="1:16" s="125" customFormat="1" ht="12.95" customHeight="1">
      <c r="A22" s="16"/>
      <c r="B22" s="34"/>
      <c r="C22" s="18"/>
      <c r="D22" s="19"/>
      <c r="E22" s="13"/>
      <c r="F22" s="20"/>
      <c r="G22" s="21"/>
      <c r="H22" s="14"/>
      <c r="I22" s="22"/>
      <c r="J22" s="15"/>
      <c r="K22" s="23"/>
      <c r="L22" s="15"/>
      <c r="M22" s="51"/>
      <c r="N22" s="52"/>
      <c r="O22" s="51"/>
      <c r="P22" s="53"/>
    </row>
    <row r="23" spans="1:16" s="125" customFormat="1" ht="12.95" customHeight="1">
      <c r="A23" s="28"/>
      <c r="B23" s="54"/>
      <c r="C23" s="55"/>
      <c r="D23" s="29"/>
      <c r="E23" s="24"/>
      <c r="F23" s="25"/>
      <c r="G23" s="30"/>
      <c r="H23" s="26"/>
      <c r="I23" s="31"/>
      <c r="J23" s="32"/>
      <c r="K23" s="56"/>
      <c r="L23" s="32"/>
      <c r="M23" s="31"/>
      <c r="N23" s="32"/>
      <c r="O23" s="31"/>
      <c r="P23" s="57"/>
    </row>
    <row r="24" spans="1:16" s="124" customFormat="1" ht="12.95" customHeight="1">
      <c r="A24" s="16"/>
      <c r="B24" s="34"/>
      <c r="C24" s="18"/>
      <c r="D24" s="19"/>
      <c r="E24" s="13"/>
      <c r="F24" s="20"/>
      <c r="G24" s="21"/>
      <c r="H24" s="14"/>
      <c r="I24" s="22"/>
      <c r="J24" s="15"/>
      <c r="K24" s="23"/>
      <c r="L24" s="15"/>
      <c r="M24" s="51"/>
      <c r="N24" s="52"/>
      <c r="O24" s="51"/>
      <c r="P24" s="53"/>
    </row>
    <row r="25" spans="1:16" s="124" customFormat="1" ht="12.95" customHeight="1">
      <c r="A25" s="28"/>
      <c r="B25" s="54"/>
      <c r="C25" s="55"/>
      <c r="D25" s="29"/>
      <c r="E25" s="24"/>
      <c r="F25" s="25"/>
      <c r="G25" s="30"/>
      <c r="H25" s="26"/>
      <c r="I25" s="31"/>
      <c r="J25" s="32"/>
      <c r="K25" s="56"/>
      <c r="L25" s="32"/>
      <c r="M25" s="31"/>
      <c r="N25" s="32"/>
      <c r="O25" s="31"/>
      <c r="P25" s="57"/>
    </row>
    <row r="26" spans="1:16" s="125" customFormat="1" ht="12.95" customHeight="1">
      <c r="A26" s="16"/>
      <c r="B26" s="34"/>
      <c r="C26" s="18"/>
      <c r="D26" s="19"/>
      <c r="E26" s="13"/>
      <c r="F26" s="20"/>
      <c r="G26" s="21"/>
      <c r="H26" s="14"/>
      <c r="I26" s="22"/>
      <c r="J26" s="15"/>
      <c r="K26" s="23"/>
      <c r="L26" s="15"/>
      <c r="M26" s="51"/>
      <c r="N26" s="52"/>
      <c r="O26" s="51"/>
      <c r="P26" s="53"/>
    </row>
    <row r="27" spans="1:16" s="125" customFormat="1" ht="12.95" customHeight="1">
      <c r="A27" s="28"/>
      <c r="B27" s="54"/>
      <c r="C27" s="55"/>
      <c r="D27" s="29"/>
      <c r="E27" s="24"/>
      <c r="F27" s="25"/>
      <c r="G27" s="30"/>
      <c r="H27" s="26"/>
      <c r="I27" s="31"/>
      <c r="J27" s="32"/>
      <c r="K27" s="56"/>
      <c r="L27" s="32"/>
      <c r="M27" s="31"/>
      <c r="N27" s="32"/>
      <c r="O27" s="31"/>
      <c r="P27" s="57"/>
    </row>
    <row r="28" spans="1:16" s="124" customFormat="1" ht="12.95" customHeight="1">
      <c r="A28" s="16"/>
      <c r="B28" s="34"/>
      <c r="C28" s="18"/>
      <c r="D28" s="19"/>
      <c r="E28" s="13"/>
      <c r="F28" s="20"/>
      <c r="G28" s="21"/>
      <c r="H28" s="14"/>
      <c r="I28" s="22"/>
      <c r="J28" s="15"/>
      <c r="K28" s="23"/>
      <c r="L28" s="15"/>
      <c r="M28" s="51"/>
      <c r="N28" s="52"/>
      <c r="O28" s="51"/>
      <c r="P28" s="53"/>
    </row>
    <row r="29" spans="1:16" s="124" customFormat="1" ht="12.95" customHeight="1">
      <c r="A29" s="28"/>
      <c r="B29" s="54"/>
      <c r="C29" s="55"/>
      <c r="D29" s="29"/>
      <c r="E29" s="24"/>
      <c r="F29" s="25"/>
      <c r="G29" s="30"/>
      <c r="H29" s="26"/>
      <c r="I29" s="31"/>
      <c r="J29" s="32"/>
      <c r="K29" s="56"/>
      <c r="L29" s="32"/>
      <c r="M29" s="31"/>
      <c r="N29" s="32"/>
      <c r="O29" s="31"/>
      <c r="P29" s="57"/>
    </row>
    <row r="30" spans="1:16" s="125" customFormat="1" ht="12.95" customHeight="1">
      <c r="A30" s="16"/>
      <c r="B30" s="34"/>
      <c r="C30" s="18"/>
      <c r="D30" s="19"/>
      <c r="E30" s="13"/>
      <c r="F30" s="20"/>
      <c r="G30" s="21"/>
      <c r="H30" s="14"/>
      <c r="I30" s="22"/>
      <c r="J30" s="15"/>
      <c r="K30" s="23"/>
      <c r="L30" s="15"/>
      <c r="M30" s="51"/>
      <c r="N30" s="52"/>
      <c r="O30" s="51"/>
      <c r="P30" s="53"/>
    </row>
    <row r="31" spans="1:16" s="125" customFormat="1" ht="12.95" customHeight="1">
      <c r="A31" s="28"/>
      <c r="B31" s="54"/>
      <c r="C31" s="55"/>
      <c r="D31" s="29"/>
      <c r="E31" s="24"/>
      <c r="F31" s="25"/>
      <c r="G31" s="30"/>
      <c r="H31" s="26"/>
      <c r="I31" s="31"/>
      <c r="J31" s="32"/>
      <c r="K31" s="56"/>
      <c r="L31" s="32"/>
      <c r="M31" s="31"/>
      <c r="N31" s="32"/>
      <c r="O31" s="31"/>
      <c r="P31" s="57"/>
    </row>
    <row r="32" spans="1:16" s="124" customFormat="1" ht="12.95" customHeight="1">
      <c r="A32" s="16"/>
      <c r="B32" s="34"/>
      <c r="C32" s="18"/>
      <c r="D32" s="19"/>
      <c r="E32" s="13"/>
      <c r="F32" s="20"/>
      <c r="G32" s="21"/>
      <c r="H32" s="14"/>
      <c r="I32" s="22"/>
      <c r="J32" s="15"/>
      <c r="K32" s="23"/>
      <c r="L32" s="15"/>
      <c r="M32" s="51"/>
      <c r="N32" s="52"/>
      <c r="O32" s="51"/>
      <c r="P32" s="53"/>
    </row>
    <row r="33" spans="1:16" s="125" customFormat="1" ht="12.95" customHeight="1">
      <c r="A33" s="28"/>
      <c r="B33" s="54"/>
      <c r="C33" s="55"/>
      <c r="D33" s="29"/>
      <c r="E33" s="24"/>
      <c r="F33" s="25"/>
      <c r="G33" s="30"/>
      <c r="H33" s="26"/>
      <c r="I33" s="31"/>
      <c r="J33" s="32"/>
      <c r="K33" s="56"/>
      <c r="L33" s="32"/>
      <c r="M33" s="31"/>
      <c r="N33" s="32"/>
      <c r="O33" s="31"/>
      <c r="P33" s="57"/>
    </row>
    <row r="34" spans="1:16" s="124" customFormat="1" ht="12.95" customHeight="1">
      <c r="A34" s="16"/>
      <c r="B34" s="34"/>
      <c r="C34" s="18"/>
      <c r="D34" s="19"/>
      <c r="E34" s="13"/>
      <c r="F34" s="20"/>
      <c r="G34" s="21"/>
      <c r="H34" s="14"/>
      <c r="I34" s="22"/>
      <c r="J34" s="15"/>
      <c r="K34" s="23"/>
      <c r="L34" s="15"/>
      <c r="M34" s="51"/>
      <c r="N34" s="52"/>
      <c r="O34" s="51"/>
      <c r="P34" s="53"/>
    </row>
    <row r="35" spans="1:16" ht="12.95" customHeight="1">
      <c r="A35" s="28"/>
      <c r="B35" s="54"/>
      <c r="C35" s="55"/>
      <c r="D35" s="29"/>
      <c r="E35" s="24"/>
      <c r="F35" s="25"/>
      <c r="G35" s="30"/>
      <c r="H35" s="26"/>
      <c r="I35" s="31"/>
      <c r="J35" s="32"/>
      <c r="K35" s="56"/>
      <c r="L35" s="32"/>
      <c r="M35" s="31"/>
      <c r="N35" s="32"/>
      <c r="O35" s="31"/>
      <c r="P35" s="57"/>
    </row>
    <row r="36" spans="1:16" ht="12.95" customHeight="1">
      <c r="A36" s="16"/>
      <c r="B36" s="34"/>
      <c r="C36" s="18"/>
      <c r="D36" s="19"/>
      <c r="E36" s="13"/>
      <c r="F36" s="20"/>
      <c r="G36" s="21"/>
      <c r="H36" s="14"/>
      <c r="I36" s="22"/>
      <c r="J36" s="15"/>
      <c r="K36" s="23"/>
      <c r="L36" s="15"/>
      <c r="M36" s="51"/>
      <c r="N36" s="52"/>
      <c r="O36" s="51"/>
      <c r="P36" s="53"/>
    </row>
    <row r="37" spans="1:16" ht="12.95" customHeight="1">
      <c r="A37" s="28"/>
      <c r="B37" s="54"/>
      <c r="C37" s="55"/>
      <c r="D37" s="29"/>
      <c r="E37" s="24"/>
      <c r="F37" s="25"/>
      <c r="G37" s="30"/>
      <c r="H37" s="26"/>
      <c r="I37" s="31"/>
      <c r="J37" s="32"/>
      <c r="K37" s="56"/>
      <c r="L37" s="32"/>
      <c r="M37" s="31"/>
      <c r="N37" s="32"/>
      <c r="O37" s="31"/>
      <c r="P37" s="57"/>
    </row>
    <row r="38" spans="1:16" ht="12.95" customHeight="1">
      <c r="A38" s="16"/>
      <c r="B38" s="34"/>
      <c r="C38" s="18"/>
      <c r="D38" s="19"/>
      <c r="E38" s="13"/>
      <c r="F38" s="20"/>
      <c r="G38" s="21"/>
      <c r="H38" s="14"/>
      <c r="I38" s="22"/>
      <c r="J38" s="15"/>
      <c r="K38" s="23"/>
      <c r="L38" s="15"/>
      <c r="M38" s="51"/>
      <c r="N38" s="52"/>
      <c r="O38" s="51"/>
      <c r="P38" s="53"/>
    </row>
    <row r="39" spans="1:16" ht="12.95" customHeight="1">
      <c r="A39" s="28"/>
      <c r="B39" s="54"/>
      <c r="C39" s="55"/>
      <c r="D39" s="29"/>
      <c r="E39" s="24"/>
      <c r="F39" s="25"/>
      <c r="G39" s="30"/>
      <c r="H39" s="26"/>
      <c r="I39" s="31"/>
      <c r="J39" s="32"/>
      <c r="K39" s="56"/>
      <c r="L39" s="32"/>
      <c r="M39" s="31"/>
      <c r="N39" s="32"/>
      <c r="O39" s="31"/>
      <c r="P39" s="57"/>
    </row>
    <row r="40" spans="1:16" ht="12.95" customHeight="1">
      <c r="A40" s="39"/>
      <c r="B40" s="66" t="str">
        <f>A6&amp;" の小計"</f>
        <v>Ｅ の小計</v>
      </c>
      <c r="C40" s="41"/>
      <c r="D40" s="42"/>
      <c r="E40" s="35"/>
      <c r="F40" s="43"/>
      <c r="G40" s="44"/>
      <c r="H40" s="36"/>
      <c r="I40" s="45"/>
      <c r="J40" s="37"/>
      <c r="K40" s="46"/>
      <c r="L40" s="37"/>
      <c r="M40" s="63"/>
      <c r="N40" s="64"/>
      <c r="O40" s="63"/>
      <c r="P40" s="65"/>
    </row>
    <row r="41" spans="1:16" ht="12.95" customHeight="1">
      <c r="A41" s="7"/>
      <c r="B41" s="49"/>
      <c r="C41" s="50"/>
      <c r="D41" s="8"/>
      <c r="E41" s="1"/>
      <c r="F41" s="4"/>
      <c r="G41" s="9"/>
      <c r="H41" s="5"/>
      <c r="I41" s="10"/>
      <c r="J41" s="11"/>
      <c r="K41" s="118"/>
      <c r="L41" s="11"/>
      <c r="M41" s="10"/>
      <c r="N41" s="11"/>
      <c r="O41" s="10"/>
      <c r="P41" s="127"/>
    </row>
    <row r="42" spans="1:16" ht="12.95" customHeight="1">
      <c r="A42" s="16" t="str">
        <f>総括!A28</f>
        <v>Ｆ</v>
      </c>
      <c r="B42" s="34" t="s">
        <v>21</v>
      </c>
      <c r="C42" s="18"/>
      <c r="D42" s="19"/>
      <c r="E42" s="13"/>
      <c r="F42" s="20"/>
      <c r="G42" s="21"/>
      <c r="H42" s="14"/>
      <c r="I42" s="22"/>
      <c r="J42" s="15"/>
      <c r="K42" s="23"/>
      <c r="L42" s="15"/>
      <c r="M42" s="51"/>
      <c r="N42" s="52"/>
      <c r="O42" s="51"/>
      <c r="P42" s="53"/>
    </row>
    <row r="43" spans="1:16" ht="12.95" customHeight="1">
      <c r="A43" s="28"/>
      <c r="B43" s="54"/>
      <c r="C43" s="55"/>
      <c r="D43" s="29"/>
      <c r="E43" s="24"/>
      <c r="F43" s="25"/>
      <c r="G43" s="30"/>
      <c r="H43" s="26"/>
      <c r="I43" s="31"/>
      <c r="J43" s="32"/>
      <c r="K43" s="56"/>
      <c r="L43" s="32"/>
      <c r="M43" s="31"/>
      <c r="N43" s="32"/>
      <c r="O43" s="31"/>
      <c r="P43" s="57"/>
    </row>
    <row r="44" spans="1:16" ht="12.95" customHeight="1">
      <c r="A44" s="16"/>
      <c r="B44" s="34"/>
      <c r="C44" s="18"/>
      <c r="D44" s="19"/>
      <c r="E44" s="13"/>
      <c r="F44" s="20"/>
      <c r="G44" s="21"/>
      <c r="H44" s="14"/>
      <c r="I44" s="22"/>
      <c r="J44" s="15"/>
      <c r="K44" s="23"/>
      <c r="L44" s="15"/>
      <c r="M44" s="51"/>
      <c r="N44" s="52"/>
      <c r="O44" s="51"/>
      <c r="P44" s="53"/>
    </row>
    <row r="45" spans="1:16" ht="12.95" customHeight="1">
      <c r="A45" s="28"/>
      <c r="B45" s="54"/>
      <c r="C45" s="55"/>
      <c r="D45" s="29"/>
      <c r="E45" s="24"/>
      <c r="F45" s="25"/>
      <c r="G45" s="30"/>
      <c r="H45" s="26"/>
      <c r="I45" s="31"/>
      <c r="J45" s="32"/>
      <c r="K45" s="56"/>
      <c r="L45" s="32"/>
      <c r="M45" s="31"/>
      <c r="N45" s="32"/>
      <c r="O45" s="31"/>
      <c r="P45" s="57"/>
    </row>
    <row r="46" spans="1:16" ht="12.95" customHeight="1">
      <c r="A46" s="16"/>
      <c r="B46" s="196" t="str">
        <f>B10</f>
        <v>カモシカ柵設置工事</v>
      </c>
      <c r="C46" s="18"/>
      <c r="D46" s="58">
        <v>1</v>
      </c>
      <c r="E46" s="13" t="s">
        <v>5</v>
      </c>
      <c r="F46" s="20"/>
      <c r="G46" s="21"/>
      <c r="H46" s="197"/>
      <c r="I46" s="22"/>
      <c r="J46" s="204"/>
      <c r="K46" s="23"/>
      <c r="L46" s="15"/>
      <c r="M46" s="51"/>
      <c r="N46" s="52"/>
      <c r="O46" s="328"/>
      <c r="P46" s="329"/>
    </row>
    <row r="47" spans="1:16" ht="12.95" customHeight="1">
      <c r="A47" s="28"/>
      <c r="B47" s="54"/>
      <c r="C47" s="55"/>
      <c r="D47" s="29"/>
      <c r="E47" s="24"/>
      <c r="F47" s="25"/>
      <c r="G47" s="30"/>
      <c r="H47" s="26"/>
      <c r="I47" s="31"/>
      <c r="J47" s="32"/>
      <c r="K47" s="56"/>
      <c r="L47" s="32"/>
      <c r="M47" s="31"/>
      <c r="N47" s="32"/>
      <c r="O47" s="31"/>
      <c r="P47" s="57"/>
    </row>
    <row r="48" spans="1:16" ht="12.95" customHeight="1">
      <c r="A48" s="16"/>
      <c r="B48" s="34"/>
      <c r="C48" s="18"/>
      <c r="D48" s="58"/>
      <c r="E48" s="13"/>
      <c r="F48" s="20"/>
      <c r="G48" s="21"/>
      <c r="H48" s="14"/>
      <c r="I48" s="22"/>
      <c r="J48" s="15"/>
      <c r="K48" s="23"/>
      <c r="L48" s="15"/>
      <c r="M48" s="51"/>
      <c r="N48" s="52"/>
      <c r="O48" s="51"/>
      <c r="P48" s="53"/>
    </row>
    <row r="49" spans="1:16" ht="12.95" customHeight="1">
      <c r="A49" s="28"/>
      <c r="B49" s="54"/>
      <c r="C49" s="55"/>
      <c r="D49" s="29"/>
      <c r="E49" s="24"/>
      <c r="F49" s="25"/>
      <c r="G49" s="30"/>
      <c r="H49" s="26"/>
      <c r="I49" s="31"/>
      <c r="J49" s="32"/>
      <c r="K49" s="56"/>
      <c r="L49" s="32"/>
      <c r="M49" s="31"/>
      <c r="N49" s="32"/>
      <c r="O49" s="31"/>
      <c r="P49" s="57"/>
    </row>
    <row r="50" spans="1:16" ht="12.95" customHeight="1">
      <c r="A50" s="16"/>
      <c r="B50" s="34"/>
      <c r="C50" s="18"/>
      <c r="D50" s="73"/>
      <c r="E50" s="13"/>
      <c r="F50" s="20"/>
      <c r="G50" s="21"/>
      <c r="H50" s="14"/>
      <c r="I50" s="22"/>
      <c r="J50" s="15"/>
      <c r="K50" s="23"/>
      <c r="L50" s="15"/>
      <c r="M50" s="51"/>
      <c r="N50" s="52"/>
      <c r="O50" s="51"/>
      <c r="P50" s="53"/>
    </row>
    <row r="51" spans="1:16" ht="12.95" customHeight="1">
      <c r="A51" s="28"/>
      <c r="B51" s="54"/>
      <c r="C51" s="55"/>
      <c r="D51" s="29"/>
      <c r="E51" s="24"/>
      <c r="F51" s="25"/>
      <c r="G51" s="30"/>
      <c r="H51" s="26"/>
      <c r="I51" s="31"/>
      <c r="J51" s="32"/>
      <c r="K51" s="56"/>
      <c r="L51" s="32"/>
      <c r="M51" s="31"/>
      <c r="N51" s="32"/>
      <c r="O51" s="31"/>
      <c r="P51" s="57"/>
    </row>
    <row r="52" spans="1:16" ht="12.95" customHeight="1">
      <c r="A52" s="16"/>
      <c r="B52" s="34"/>
      <c r="C52" s="18"/>
      <c r="D52" s="73"/>
      <c r="E52" s="13"/>
      <c r="F52" s="20"/>
      <c r="G52" s="21"/>
      <c r="H52" s="14"/>
      <c r="I52" s="22"/>
      <c r="J52" s="15"/>
      <c r="K52" s="23"/>
      <c r="L52" s="15"/>
      <c r="M52" s="51"/>
      <c r="N52" s="52"/>
      <c r="O52" s="51"/>
      <c r="P52" s="53"/>
    </row>
    <row r="53" spans="1:16" ht="12.95" customHeight="1">
      <c r="A53" s="28"/>
      <c r="B53" s="54"/>
      <c r="C53" s="55"/>
      <c r="D53" s="29"/>
      <c r="E53" s="24"/>
      <c r="F53" s="25"/>
      <c r="G53" s="30"/>
      <c r="H53" s="26"/>
      <c r="I53" s="31"/>
      <c r="J53" s="32"/>
      <c r="K53" s="56"/>
      <c r="L53" s="32"/>
      <c r="M53" s="31"/>
      <c r="N53" s="32"/>
      <c r="O53" s="31"/>
      <c r="P53" s="57"/>
    </row>
    <row r="54" spans="1:16" ht="12.95" customHeight="1">
      <c r="A54" s="16"/>
      <c r="B54" s="34"/>
      <c r="C54" s="18"/>
      <c r="D54" s="19"/>
      <c r="E54" s="13"/>
      <c r="F54" s="20"/>
      <c r="G54" s="21"/>
      <c r="H54" s="14"/>
      <c r="I54" s="22"/>
      <c r="J54" s="15"/>
      <c r="K54" s="23"/>
      <c r="L54" s="15"/>
      <c r="M54" s="51"/>
      <c r="N54" s="52"/>
      <c r="O54" s="51"/>
      <c r="P54" s="53"/>
    </row>
    <row r="55" spans="1:16" ht="12.95" customHeight="1">
      <c r="A55" s="28"/>
      <c r="B55" s="54"/>
      <c r="C55" s="55"/>
      <c r="D55" s="29"/>
      <c r="E55" s="24"/>
      <c r="F55" s="25"/>
      <c r="G55" s="30"/>
      <c r="H55" s="26"/>
      <c r="I55" s="31"/>
      <c r="J55" s="32"/>
      <c r="K55" s="56"/>
      <c r="L55" s="32"/>
      <c r="M55" s="31"/>
      <c r="N55" s="32"/>
      <c r="O55" s="31"/>
      <c r="P55" s="57"/>
    </row>
    <row r="56" spans="1:16" ht="12.95" customHeight="1">
      <c r="A56" s="16"/>
      <c r="B56" s="34"/>
      <c r="C56" s="18"/>
      <c r="D56" s="19"/>
      <c r="E56" s="13"/>
      <c r="F56" s="20"/>
      <c r="G56" s="21"/>
      <c r="H56" s="14"/>
      <c r="I56" s="22"/>
      <c r="J56" s="15"/>
      <c r="K56" s="23"/>
      <c r="L56" s="15"/>
      <c r="M56" s="51"/>
      <c r="N56" s="52"/>
      <c r="O56" s="51"/>
      <c r="P56" s="53"/>
    </row>
    <row r="57" spans="1:16" ht="12.95" customHeight="1">
      <c r="A57" s="28"/>
      <c r="B57" s="54"/>
      <c r="C57" s="55"/>
      <c r="D57" s="29"/>
      <c r="E57" s="24"/>
      <c r="F57" s="25"/>
      <c r="G57" s="30"/>
      <c r="H57" s="26"/>
      <c r="I57" s="31"/>
      <c r="J57" s="32"/>
      <c r="K57" s="56"/>
      <c r="L57" s="32"/>
      <c r="M57" s="31"/>
      <c r="N57" s="32"/>
      <c r="O57" s="31"/>
      <c r="P57" s="57"/>
    </row>
    <row r="58" spans="1:16" ht="12.95" customHeight="1">
      <c r="A58" s="16"/>
      <c r="B58" s="34"/>
      <c r="C58" s="18"/>
      <c r="D58" s="19"/>
      <c r="E58" s="13"/>
      <c r="F58" s="20"/>
      <c r="G58" s="21"/>
      <c r="H58" s="14"/>
      <c r="I58" s="22"/>
      <c r="J58" s="15"/>
      <c r="K58" s="23"/>
      <c r="L58" s="15"/>
      <c r="M58" s="51"/>
      <c r="N58" s="52"/>
      <c r="O58" s="51"/>
      <c r="P58" s="53"/>
    </row>
    <row r="59" spans="1:16" ht="12.95" customHeight="1">
      <c r="A59" s="28"/>
      <c r="B59" s="54"/>
      <c r="C59" s="55"/>
      <c r="D59" s="29"/>
      <c r="E59" s="24"/>
      <c r="F59" s="25"/>
      <c r="G59" s="30"/>
      <c r="H59" s="26"/>
      <c r="I59" s="31"/>
      <c r="J59" s="32"/>
      <c r="K59" s="56"/>
      <c r="L59" s="32"/>
      <c r="M59" s="31"/>
      <c r="N59" s="32"/>
      <c r="O59" s="31"/>
      <c r="P59" s="57"/>
    </row>
    <row r="60" spans="1:16" ht="12.95" customHeight="1">
      <c r="A60" s="16"/>
      <c r="B60" s="34"/>
      <c r="C60" s="18"/>
      <c r="D60" s="19"/>
      <c r="E60" s="13"/>
      <c r="F60" s="20"/>
      <c r="G60" s="21"/>
      <c r="H60" s="14"/>
      <c r="I60" s="22"/>
      <c r="J60" s="15"/>
      <c r="K60" s="23"/>
      <c r="L60" s="15"/>
      <c r="M60" s="51"/>
      <c r="N60" s="52"/>
      <c r="O60" s="51"/>
      <c r="P60" s="53"/>
    </row>
    <row r="61" spans="1:16" ht="12.95" customHeight="1">
      <c r="A61" s="28"/>
      <c r="B61" s="54"/>
      <c r="C61" s="55"/>
      <c r="D61" s="29"/>
      <c r="E61" s="24"/>
      <c r="F61" s="25"/>
      <c r="G61" s="30"/>
      <c r="H61" s="26"/>
      <c r="I61" s="31"/>
      <c r="J61" s="32"/>
      <c r="K61" s="56"/>
      <c r="L61" s="32"/>
      <c r="M61" s="31"/>
      <c r="N61" s="32"/>
      <c r="O61" s="31"/>
      <c r="P61" s="57"/>
    </row>
    <row r="62" spans="1:16" ht="12.95" customHeight="1">
      <c r="A62" s="16"/>
      <c r="B62" s="34"/>
      <c r="C62" s="18"/>
      <c r="D62" s="19"/>
      <c r="E62" s="13"/>
      <c r="F62" s="20"/>
      <c r="G62" s="21"/>
      <c r="H62" s="14"/>
      <c r="I62" s="22"/>
      <c r="J62" s="15"/>
      <c r="K62" s="23"/>
      <c r="L62" s="15"/>
      <c r="M62" s="51"/>
      <c r="N62" s="52"/>
      <c r="O62" s="51"/>
      <c r="P62" s="53"/>
    </row>
    <row r="63" spans="1:16" ht="12.95" customHeight="1">
      <c r="A63" s="28"/>
      <c r="B63" s="54"/>
      <c r="C63" s="55"/>
      <c r="D63" s="29"/>
      <c r="E63" s="24"/>
      <c r="F63" s="25"/>
      <c r="G63" s="30"/>
      <c r="H63" s="26"/>
      <c r="I63" s="31"/>
      <c r="J63" s="32"/>
      <c r="K63" s="56"/>
      <c r="L63" s="32"/>
      <c r="M63" s="31"/>
      <c r="N63" s="32"/>
      <c r="O63" s="31"/>
      <c r="P63" s="57"/>
    </row>
    <row r="64" spans="1:16" ht="12.95" customHeight="1">
      <c r="A64" s="16"/>
      <c r="B64" s="34"/>
      <c r="C64" s="18"/>
      <c r="D64" s="19"/>
      <c r="E64" s="13"/>
      <c r="F64" s="20"/>
      <c r="G64" s="21"/>
      <c r="H64" s="14"/>
      <c r="I64" s="22"/>
      <c r="J64" s="15"/>
      <c r="K64" s="23"/>
      <c r="L64" s="15"/>
      <c r="M64" s="51"/>
      <c r="N64" s="52"/>
      <c r="O64" s="51"/>
      <c r="P64" s="53"/>
    </row>
    <row r="65" spans="1:16" ht="12.95" customHeight="1">
      <c r="A65" s="28"/>
      <c r="B65" s="54"/>
      <c r="C65" s="55"/>
      <c r="D65" s="29"/>
      <c r="E65" s="24"/>
      <c r="F65" s="25"/>
      <c r="G65" s="30"/>
      <c r="H65" s="26"/>
      <c r="I65" s="31"/>
      <c r="J65" s="32"/>
      <c r="K65" s="56"/>
      <c r="L65" s="32"/>
      <c r="M65" s="31"/>
      <c r="N65" s="32"/>
      <c r="O65" s="31"/>
      <c r="P65" s="57"/>
    </row>
    <row r="66" spans="1:16" ht="12.95" customHeight="1">
      <c r="A66" s="16"/>
      <c r="B66" s="34"/>
      <c r="C66" s="18"/>
      <c r="D66" s="19"/>
      <c r="E66" s="13"/>
      <c r="F66" s="20"/>
      <c r="G66" s="21"/>
      <c r="H66" s="14"/>
      <c r="I66" s="22"/>
      <c r="J66" s="15"/>
      <c r="K66" s="23"/>
      <c r="L66" s="15"/>
      <c r="M66" s="51"/>
      <c r="N66" s="52"/>
      <c r="O66" s="51"/>
      <c r="P66" s="53"/>
    </row>
    <row r="67" spans="1:16" ht="12.95" customHeight="1">
      <c r="A67" s="28"/>
      <c r="B67" s="54"/>
      <c r="C67" s="55"/>
      <c r="D67" s="29"/>
      <c r="E67" s="24"/>
      <c r="F67" s="25"/>
      <c r="G67" s="30"/>
      <c r="H67" s="26"/>
      <c r="I67" s="31"/>
      <c r="J67" s="32"/>
      <c r="K67" s="56"/>
      <c r="L67" s="32"/>
      <c r="M67" s="31"/>
      <c r="N67" s="32"/>
      <c r="O67" s="31"/>
      <c r="P67" s="57"/>
    </row>
    <row r="68" spans="1:16" ht="12.95" customHeight="1">
      <c r="A68" s="16"/>
      <c r="B68" s="34"/>
      <c r="C68" s="18"/>
      <c r="D68" s="19"/>
      <c r="E68" s="13"/>
      <c r="F68" s="20"/>
      <c r="G68" s="21"/>
      <c r="H68" s="14"/>
      <c r="I68" s="22"/>
      <c r="J68" s="15"/>
      <c r="K68" s="23"/>
      <c r="L68" s="15"/>
      <c r="M68" s="51"/>
      <c r="N68" s="52"/>
      <c r="O68" s="51"/>
      <c r="P68" s="53"/>
    </row>
    <row r="69" spans="1:16" ht="12.95" customHeight="1">
      <c r="A69" s="28"/>
      <c r="B69" s="54"/>
      <c r="C69" s="55"/>
      <c r="D69" s="29"/>
      <c r="E69" s="24"/>
      <c r="F69" s="25"/>
      <c r="G69" s="30"/>
      <c r="H69" s="26"/>
      <c r="I69" s="31"/>
      <c r="J69" s="32"/>
      <c r="K69" s="56"/>
      <c r="L69" s="32"/>
      <c r="M69" s="31"/>
      <c r="N69" s="32"/>
      <c r="O69" s="31"/>
      <c r="P69" s="57"/>
    </row>
    <row r="70" spans="1:16" ht="12.95" customHeight="1">
      <c r="A70" s="16"/>
      <c r="B70" s="34"/>
      <c r="C70" s="18"/>
      <c r="D70" s="19"/>
      <c r="E70" s="13"/>
      <c r="F70" s="20"/>
      <c r="G70" s="21"/>
      <c r="H70" s="14"/>
      <c r="I70" s="22"/>
      <c r="J70" s="15"/>
      <c r="K70" s="23"/>
      <c r="L70" s="15"/>
      <c r="M70" s="51"/>
      <c r="N70" s="52"/>
      <c r="O70" s="51"/>
      <c r="P70" s="53"/>
    </row>
    <row r="71" spans="1:16" ht="12.95" customHeight="1">
      <c r="A71" s="28"/>
      <c r="B71" s="54"/>
      <c r="C71" s="55"/>
      <c r="D71" s="29"/>
      <c r="E71" s="24"/>
      <c r="F71" s="25"/>
      <c r="G71" s="30"/>
      <c r="H71" s="26"/>
      <c r="I71" s="31"/>
      <c r="J71" s="32"/>
      <c r="K71" s="56"/>
      <c r="L71" s="32"/>
      <c r="M71" s="31"/>
      <c r="N71" s="32"/>
      <c r="O71" s="31"/>
      <c r="P71" s="57"/>
    </row>
    <row r="72" spans="1:16" ht="12.95" customHeight="1">
      <c r="A72" s="16"/>
      <c r="B72" s="34"/>
      <c r="C72" s="18"/>
      <c r="D72" s="19"/>
      <c r="E72" s="13"/>
      <c r="F72" s="20"/>
      <c r="G72" s="21"/>
      <c r="H72" s="14"/>
      <c r="I72" s="22"/>
      <c r="J72" s="15"/>
      <c r="K72" s="23"/>
      <c r="L72" s="15"/>
      <c r="M72" s="51"/>
      <c r="N72" s="52"/>
      <c r="O72" s="51"/>
      <c r="P72" s="53"/>
    </row>
    <row r="73" spans="1:16" ht="12.95" customHeight="1">
      <c r="A73" s="28"/>
      <c r="B73" s="54"/>
      <c r="C73" s="55"/>
      <c r="D73" s="29"/>
      <c r="E73" s="24"/>
      <c r="F73" s="25"/>
      <c r="G73" s="30"/>
      <c r="H73" s="26"/>
      <c r="I73" s="31"/>
      <c r="J73" s="32"/>
      <c r="K73" s="56"/>
      <c r="L73" s="32"/>
      <c r="M73" s="31"/>
      <c r="N73" s="32"/>
      <c r="O73" s="31"/>
      <c r="P73" s="57"/>
    </row>
    <row r="74" spans="1:16" ht="12.95" customHeight="1">
      <c r="A74" s="16"/>
      <c r="B74" s="34"/>
      <c r="C74" s="18"/>
      <c r="D74" s="19"/>
      <c r="E74" s="13"/>
      <c r="F74" s="20"/>
      <c r="G74" s="21"/>
      <c r="H74" s="14"/>
      <c r="I74" s="22"/>
      <c r="J74" s="15"/>
      <c r="K74" s="23"/>
      <c r="L74" s="15"/>
      <c r="M74" s="51"/>
      <c r="N74" s="52"/>
      <c r="O74" s="51"/>
      <c r="P74" s="53"/>
    </row>
    <row r="75" spans="1:16" ht="12.95" customHeight="1">
      <c r="A75" s="28"/>
      <c r="B75" s="54"/>
      <c r="C75" s="55"/>
      <c r="D75" s="29"/>
      <c r="E75" s="24"/>
      <c r="F75" s="25"/>
      <c r="G75" s="30"/>
      <c r="H75" s="26"/>
      <c r="I75" s="31"/>
      <c r="J75" s="32"/>
      <c r="K75" s="56"/>
      <c r="L75" s="32"/>
      <c r="M75" s="31"/>
      <c r="N75" s="32"/>
      <c r="O75" s="31"/>
      <c r="P75" s="57"/>
    </row>
    <row r="76" spans="1:16" ht="12.95" customHeight="1">
      <c r="A76" s="39"/>
      <c r="B76" s="66" t="str">
        <f>A42&amp;" の小計"</f>
        <v>Ｆ の小計</v>
      </c>
      <c r="C76" s="41"/>
      <c r="D76" s="42"/>
      <c r="E76" s="35"/>
      <c r="F76" s="43"/>
      <c r="G76" s="44"/>
      <c r="H76" s="36"/>
      <c r="I76" s="45"/>
      <c r="J76" s="37"/>
      <c r="K76" s="46"/>
      <c r="L76" s="37"/>
      <c r="M76" s="63"/>
      <c r="N76" s="64"/>
      <c r="O76" s="63"/>
      <c r="P76" s="65"/>
    </row>
    <row r="77" spans="1:16" ht="12.95" customHeight="1">
      <c r="A77" s="7"/>
      <c r="B77" s="49"/>
      <c r="C77" s="50"/>
      <c r="D77" s="8"/>
      <c r="E77" s="1"/>
      <c r="F77" s="4"/>
      <c r="G77" s="9"/>
      <c r="H77" s="5"/>
      <c r="I77" s="10"/>
      <c r="J77" s="11"/>
      <c r="K77" s="118"/>
      <c r="L77" s="11"/>
      <c r="M77" s="10"/>
      <c r="N77" s="11"/>
      <c r="O77" s="10"/>
      <c r="P77" s="127"/>
    </row>
    <row r="78" spans="1:16" ht="12.95" customHeight="1">
      <c r="A78" s="16" t="str">
        <f>総括!A32</f>
        <v>Ｇ</v>
      </c>
      <c r="B78" s="34" t="s">
        <v>22</v>
      </c>
      <c r="C78" s="18"/>
      <c r="D78" s="19"/>
      <c r="E78" s="13"/>
      <c r="F78" s="20"/>
      <c r="G78" s="21"/>
      <c r="H78" s="14"/>
      <c r="I78" s="22"/>
      <c r="J78" s="15"/>
      <c r="K78" s="23"/>
      <c r="L78" s="15"/>
      <c r="M78" s="51"/>
      <c r="N78" s="52"/>
      <c r="O78" s="51"/>
      <c r="P78" s="53"/>
    </row>
    <row r="79" spans="1:16" ht="12.95" customHeight="1">
      <c r="A79" s="28"/>
      <c r="B79" s="54"/>
      <c r="C79" s="55"/>
      <c r="D79" s="29"/>
      <c r="E79" s="24"/>
      <c r="F79" s="25"/>
      <c r="G79" s="30"/>
      <c r="H79" s="26"/>
      <c r="I79" s="31"/>
      <c r="J79" s="32"/>
      <c r="K79" s="56"/>
      <c r="L79" s="32"/>
      <c r="M79" s="31"/>
      <c r="N79" s="32"/>
      <c r="O79" s="31"/>
      <c r="P79" s="57"/>
    </row>
    <row r="80" spans="1:16" ht="12.95" customHeight="1">
      <c r="A80" s="16"/>
      <c r="B80" s="34"/>
      <c r="C80" s="18"/>
      <c r="D80" s="19"/>
      <c r="E80" s="13"/>
      <c r="F80" s="20"/>
      <c r="G80" s="21"/>
      <c r="H80" s="14"/>
      <c r="I80" s="22"/>
      <c r="J80" s="15"/>
      <c r="K80" s="23"/>
      <c r="L80" s="15"/>
      <c r="M80" s="51"/>
      <c r="N80" s="52"/>
      <c r="O80" s="51"/>
      <c r="P80" s="53"/>
    </row>
    <row r="81" spans="1:16" ht="12.95" customHeight="1">
      <c r="A81" s="28"/>
      <c r="B81" s="54"/>
      <c r="C81" s="55"/>
      <c r="D81" s="29"/>
      <c r="E81" s="24"/>
      <c r="F81" s="25"/>
      <c r="G81" s="30"/>
      <c r="H81" s="26"/>
      <c r="I81" s="31"/>
      <c r="J81" s="32"/>
      <c r="K81" s="56"/>
      <c r="L81" s="32"/>
      <c r="M81" s="31"/>
      <c r="N81" s="32"/>
      <c r="O81" s="31"/>
      <c r="P81" s="57"/>
    </row>
    <row r="82" spans="1:16" ht="12.95" customHeight="1">
      <c r="A82" s="16"/>
      <c r="B82" s="196" t="str">
        <f>B46</f>
        <v>カモシカ柵設置工事</v>
      </c>
      <c r="C82" s="18"/>
      <c r="D82" s="58">
        <v>1</v>
      </c>
      <c r="E82" s="13" t="s">
        <v>5</v>
      </c>
      <c r="F82" s="20"/>
      <c r="G82" s="21"/>
      <c r="H82" s="197"/>
      <c r="I82" s="22"/>
      <c r="J82" s="204"/>
      <c r="K82" s="23"/>
      <c r="L82" s="15"/>
      <c r="M82" s="51"/>
      <c r="N82" s="52"/>
      <c r="O82" s="122"/>
      <c r="P82" s="226"/>
    </row>
    <row r="83" spans="1:16" ht="12.95" customHeight="1">
      <c r="A83" s="28"/>
      <c r="B83" s="54"/>
      <c r="C83" s="55"/>
      <c r="D83" s="29"/>
      <c r="E83" s="24"/>
      <c r="F83" s="25"/>
      <c r="G83" s="30"/>
      <c r="H83" s="279"/>
      <c r="I83" s="31"/>
      <c r="J83" s="32"/>
      <c r="K83" s="56"/>
      <c r="L83" s="32"/>
      <c r="M83" s="31"/>
      <c r="N83" s="32"/>
      <c r="O83" s="31"/>
      <c r="P83" s="57"/>
    </row>
    <row r="84" spans="1:16" ht="12.95" customHeight="1">
      <c r="A84" s="16"/>
      <c r="B84" s="34"/>
      <c r="C84" s="18"/>
      <c r="D84" s="58"/>
      <c r="E84" s="13"/>
      <c r="F84" s="20"/>
      <c r="G84" s="21"/>
      <c r="H84" s="14"/>
      <c r="I84" s="22"/>
      <c r="J84" s="15"/>
      <c r="K84" s="23"/>
      <c r="L84" s="15"/>
      <c r="M84" s="51"/>
      <c r="N84" s="52"/>
      <c r="O84" s="51"/>
      <c r="P84" s="53"/>
    </row>
    <row r="85" spans="1:16" ht="12.95" customHeight="1">
      <c r="A85" s="28"/>
      <c r="B85" s="54"/>
      <c r="C85" s="55"/>
      <c r="D85" s="29"/>
      <c r="E85" s="24"/>
      <c r="F85" s="25"/>
      <c r="G85" s="30"/>
      <c r="H85" s="26"/>
      <c r="I85" s="31"/>
      <c r="J85" s="32"/>
      <c r="K85" s="56"/>
      <c r="L85" s="32"/>
      <c r="M85" s="31"/>
      <c r="N85" s="32"/>
      <c r="O85" s="31"/>
      <c r="P85" s="57"/>
    </row>
    <row r="86" spans="1:16" ht="12.95" customHeight="1">
      <c r="A86" s="16"/>
      <c r="B86" s="34"/>
      <c r="C86" s="18"/>
      <c r="D86" s="73"/>
      <c r="E86" s="13"/>
      <c r="F86" s="20"/>
      <c r="G86" s="21"/>
      <c r="H86" s="14"/>
      <c r="I86" s="22"/>
      <c r="J86" s="15"/>
      <c r="K86" s="23"/>
      <c r="L86" s="15"/>
      <c r="M86" s="51"/>
      <c r="N86" s="52"/>
      <c r="O86" s="51"/>
      <c r="P86" s="53"/>
    </row>
    <row r="87" spans="1:16" ht="12.95" customHeight="1">
      <c r="A87" s="28"/>
      <c r="B87" s="54"/>
      <c r="C87" s="55"/>
      <c r="D87" s="29"/>
      <c r="E87" s="24"/>
      <c r="F87" s="25"/>
      <c r="G87" s="30"/>
      <c r="H87" s="26"/>
      <c r="I87" s="31"/>
      <c r="J87" s="32"/>
      <c r="K87" s="56"/>
      <c r="L87" s="32"/>
      <c r="M87" s="31"/>
      <c r="N87" s="32"/>
      <c r="O87" s="31"/>
      <c r="P87" s="57"/>
    </row>
    <row r="88" spans="1:16" ht="12.95" customHeight="1">
      <c r="A88" s="16"/>
      <c r="B88" s="34"/>
      <c r="C88" s="18"/>
      <c r="D88" s="73"/>
      <c r="E88" s="13"/>
      <c r="F88" s="20"/>
      <c r="G88" s="21"/>
      <c r="H88" s="14"/>
      <c r="I88" s="22"/>
      <c r="J88" s="15"/>
      <c r="K88" s="23"/>
      <c r="L88" s="15"/>
      <c r="M88" s="51"/>
      <c r="N88" s="52"/>
      <c r="O88" s="51"/>
      <c r="P88" s="53"/>
    </row>
    <row r="89" spans="1:16" ht="12.95" customHeight="1">
      <c r="A89" s="28"/>
      <c r="B89" s="54"/>
      <c r="C89" s="55"/>
      <c r="D89" s="29"/>
      <c r="E89" s="24"/>
      <c r="F89" s="25"/>
      <c r="G89" s="30"/>
      <c r="H89" s="26"/>
      <c r="I89" s="31"/>
      <c r="J89" s="32"/>
      <c r="K89" s="56"/>
      <c r="L89" s="32"/>
      <c r="M89" s="31"/>
      <c r="N89" s="32"/>
      <c r="O89" s="31"/>
      <c r="P89" s="57"/>
    </row>
    <row r="90" spans="1:16" ht="12.95" customHeight="1">
      <c r="A90" s="16"/>
      <c r="B90" s="34"/>
      <c r="C90" s="18"/>
      <c r="D90" s="19"/>
      <c r="E90" s="13"/>
      <c r="F90" s="20"/>
      <c r="G90" s="21"/>
      <c r="H90" s="14"/>
      <c r="I90" s="22"/>
      <c r="J90" s="15"/>
      <c r="K90" s="23"/>
      <c r="L90" s="15"/>
      <c r="M90" s="51"/>
      <c r="N90" s="52"/>
      <c r="O90" s="51"/>
      <c r="P90" s="53"/>
    </row>
    <row r="91" spans="1:16" ht="12.95" customHeight="1">
      <c r="A91" s="28"/>
      <c r="B91" s="54"/>
      <c r="C91" s="55"/>
      <c r="D91" s="29"/>
      <c r="E91" s="24"/>
      <c r="F91" s="25"/>
      <c r="G91" s="30"/>
      <c r="H91" s="26"/>
      <c r="I91" s="31"/>
      <c r="J91" s="32"/>
      <c r="K91" s="56"/>
      <c r="L91" s="32"/>
      <c r="M91" s="31"/>
      <c r="N91" s="32"/>
      <c r="O91" s="31"/>
      <c r="P91" s="57"/>
    </row>
    <row r="92" spans="1:16" ht="12.95" customHeight="1">
      <c r="A92" s="16"/>
      <c r="B92" s="34"/>
      <c r="C92" s="18"/>
      <c r="D92" s="19"/>
      <c r="E92" s="13"/>
      <c r="F92" s="20"/>
      <c r="G92" s="21"/>
      <c r="H92" s="14"/>
      <c r="I92" s="22"/>
      <c r="J92" s="15"/>
      <c r="K92" s="23"/>
      <c r="L92" s="15"/>
      <c r="M92" s="51"/>
      <c r="N92" s="52"/>
      <c r="O92" s="51"/>
      <c r="P92" s="53"/>
    </row>
    <row r="93" spans="1:16" ht="12.95" customHeight="1">
      <c r="A93" s="28"/>
      <c r="B93" s="54"/>
      <c r="C93" s="55"/>
      <c r="D93" s="29"/>
      <c r="E93" s="24"/>
      <c r="F93" s="25"/>
      <c r="G93" s="30"/>
      <c r="H93" s="26"/>
      <c r="I93" s="31"/>
      <c r="J93" s="32"/>
      <c r="K93" s="56"/>
      <c r="L93" s="32"/>
      <c r="M93" s="31"/>
      <c r="N93" s="32"/>
      <c r="O93" s="31"/>
      <c r="P93" s="57"/>
    </row>
    <row r="94" spans="1:16" ht="12.95" customHeight="1">
      <c r="A94" s="16"/>
      <c r="B94" s="34"/>
      <c r="C94" s="18"/>
      <c r="D94" s="19"/>
      <c r="E94" s="13"/>
      <c r="F94" s="20"/>
      <c r="G94" s="21"/>
      <c r="H94" s="14"/>
      <c r="I94" s="22"/>
      <c r="J94" s="15"/>
      <c r="K94" s="23"/>
      <c r="L94" s="15"/>
      <c r="M94" s="51"/>
      <c r="N94" s="52"/>
      <c r="O94" s="51"/>
      <c r="P94" s="53"/>
    </row>
    <row r="95" spans="1:16" ht="12.95" customHeight="1">
      <c r="A95" s="28"/>
      <c r="B95" s="54"/>
      <c r="C95" s="55"/>
      <c r="D95" s="29"/>
      <c r="E95" s="24"/>
      <c r="F95" s="25"/>
      <c r="G95" s="30"/>
      <c r="H95" s="26"/>
      <c r="I95" s="31"/>
      <c r="J95" s="32"/>
      <c r="K95" s="56"/>
      <c r="L95" s="32"/>
      <c r="M95" s="31"/>
      <c r="N95" s="32"/>
      <c r="O95" s="31"/>
      <c r="P95" s="57"/>
    </row>
    <row r="96" spans="1:16" ht="12.95" customHeight="1">
      <c r="A96" s="16"/>
      <c r="B96" s="34"/>
      <c r="C96" s="18"/>
      <c r="D96" s="19"/>
      <c r="E96" s="13"/>
      <c r="F96" s="20"/>
      <c r="G96" s="21"/>
      <c r="H96" s="14"/>
      <c r="I96" s="22"/>
      <c r="J96" s="15"/>
      <c r="K96" s="23"/>
      <c r="L96" s="15"/>
      <c r="M96" s="51"/>
      <c r="N96" s="52"/>
      <c r="O96" s="51"/>
      <c r="P96" s="53"/>
    </row>
    <row r="97" spans="1:16" ht="12.95" customHeight="1">
      <c r="A97" s="28"/>
      <c r="B97" s="54"/>
      <c r="C97" s="55"/>
      <c r="D97" s="29"/>
      <c r="E97" s="24"/>
      <c r="F97" s="25"/>
      <c r="G97" s="30"/>
      <c r="H97" s="26"/>
      <c r="I97" s="31"/>
      <c r="J97" s="32"/>
      <c r="K97" s="56"/>
      <c r="L97" s="32"/>
      <c r="M97" s="31"/>
      <c r="N97" s="32"/>
      <c r="O97" s="31"/>
      <c r="P97" s="57"/>
    </row>
    <row r="98" spans="1:16" ht="12.95" customHeight="1">
      <c r="A98" s="16"/>
      <c r="B98" s="34"/>
      <c r="C98" s="18"/>
      <c r="D98" s="19"/>
      <c r="E98" s="13"/>
      <c r="F98" s="20"/>
      <c r="G98" s="21"/>
      <c r="H98" s="14"/>
      <c r="I98" s="22"/>
      <c r="J98" s="15"/>
      <c r="K98" s="23"/>
      <c r="L98" s="15"/>
      <c r="M98" s="51"/>
      <c r="N98" s="52"/>
      <c r="O98" s="51"/>
      <c r="P98" s="53"/>
    </row>
    <row r="99" spans="1:16" ht="12.95" customHeight="1">
      <c r="A99" s="28"/>
      <c r="B99" s="54"/>
      <c r="C99" s="55"/>
      <c r="D99" s="29"/>
      <c r="E99" s="24"/>
      <c r="F99" s="25"/>
      <c r="G99" s="30"/>
      <c r="H99" s="26"/>
      <c r="I99" s="31"/>
      <c r="J99" s="32"/>
      <c r="K99" s="56"/>
      <c r="L99" s="32"/>
      <c r="M99" s="31"/>
      <c r="N99" s="32"/>
      <c r="O99" s="31"/>
      <c r="P99" s="57"/>
    </row>
    <row r="100" spans="1:16" ht="12.95" customHeight="1">
      <c r="A100" s="16"/>
      <c r="B100" s="34"/>
      <c r="C100" s="18"/>
      <c r="D100" s="19"/>
      <c r="E100" s="13"/>
      <c r="F100" s="20"/>
      <c r="G100" s="21"/>
      <c r="H100" s="14"/>
      <c r="I100" s="22"/>
      <c r="J100" s="15"/>
      <c r="K100" s="23"/>
      <c r="L100" s="15"/>
      <c r="M100" s="51"/>
      <c r="N100" s="52"/>
      <c r="O100" s="51"/>
      <c r="P100" s="53"/>
    </row>
    <row r="101" spans="1:16" ht="12.95" customHeight="1">
      <c r="A101" s="28"/>
      <c r="B101" s="54"/>
      <c r="C101" s="55"/>
      <c r="D101" s="29"/>
      <c r="E101" s="24"/>
      <c r="F101" s="25"/>
      <c r="G101" s="30"/>
      <c r="H101" s="26"/>
      <c r="I101" s="31"/>
      <c r="J101" s="32"/>
      <c r="K101" s="56"/>
      <c r="L101" s="32"/>
      <c r="M101" s="31"/>
      <c r="N101" s="32"/>
      <c r="O101" s="31"/>
      <c r="P101" s="57"/>
    </row>
    <row r="102" spans="1:16" ht="12.95" customHeight="1">
      <c r="A102" s="16"/>
      <c r="B102" s="34"/>
      <c r="C102" s="18"/>
      <c r="D102" s="19"/>
      <c r="E102" s="13"/>
      <c r="F102" s="20"/>
      <c r="G102" s="21"/>
      <c r="H102" s="14"/>
      <c r="I102" s="22"/>
      <c r="J102" s="15"/>
      <c r="K102" s="23"/>
      <c r="L102" s="15"/>
      <c r="M102" s="51"/>
      <c r="N102" s="52"/>
      <c r="O102" s="51"/>
      <c r="P102" s="53"/>
    </row>
    <row r="103" spans="1:16" ht="12.95" customHeight="1">
      <c r="A103" s="28"/>
      <c r="B103" s="54"/>
      <c r="C103" s="55"/>
      <c r="D103" s="29"/>
      <c r="E103" s="24"/>
      <c r="F103" s="25"/>
      <c r="G103" s="30"/>
      <c r="H103" s="26"/>
      <c r="I103" s="31"/>
      <c r="J103" s="32"/>
      <c r="K103" s="56"/>
      <c r="L103" s="32"/>
      <c r="M103" s="31"/>
      <c r="N103" s="32"/>
      <c r="O103" s="31"/>
      <c r="P103" s="57"/>
    </row>
    <row r="104" spans="1:16" ht="12.95" customHeight="1">
      <c r="A104" s="16"/>
      <c r="B104" s="34"/>
      <c r="C104" s="18"/>
      <c r="D104" s="19"/>
      <c r="E104" s="13"/>
      <c r="F104" s="20"/>
      <c r="G104" s="21"/>
      <c r="H104" s="14"/>
      <c r="I104" s="22"/>
      <c r="J104" s="15"/>
      <c r="K104" s="23"/>
      <c r="L104" s="15"/>
      <c r="M104" s="51"/>
      <c r="N104" s="52"/>
      <c r="O104" s="51"/>
      <c r="P104" s="53"/>
    </row>
    <row r="105" spans="1:16" ht="12.95" customHeight="1">
      <c r="A105" s="28"/>
      <c r="B105" s="54"/>
      <c r="C105" s="55"/>
      <c r="D105" s="29"/>
      <c r="E105" s="24"/>
      <c r="F105" s="25"/>
      <c r="G105" s="30"/>
      <c r="H105" s="26"/>
      <c r="I105" s="31"/>
      <c r="J105" s="32"/>
      <c r="K105" s="56"/>
      <c r="L105" s="32"/>
      <c r="M105" s="31"/>
      <c r="N105" s="32"/>
      <c r="O105" s="31"/>
      <c r="P105" s="57"/>
    </row>
    <row r="106" spans="1:16" ht="12.95" customHeight="1">
      <c r="A106" s="16"/>
      <c r="B106" s="34"/>
      <c r="C106" s="18"/>
      <c r="D106" s="19"/>
      <c r="E106" s="13"/>
      <c r="F106" s="20"/>
      <c r="G106" s="21"/>
      <c r="H106" s="14"/>
      <c r="I106" s="22"/>
      <c r="J106" s="15"/>
      <c r="K106" s="23"/>
      <c r="L106" s="15"/>
      <c r="M106" s="51"/>
      <c r="N106" s="52"/>
      <c r="O106" s="51"/>
      <c r="P106" s="53"/>
    </row>
    <row r="107" spans="1:16" ht="12.95" customHeight="1">
      <c r="A107" s="28"/>
      <c r="B107" s="54"/>
      <c r="C107" s="55"/>
      <c r="D107" s="29"/>
      <c r="E107" s="24"/>
      <c r="F107" s="25"/>
      <c r="G107" s="30"/>
      <c r="H107" s="26"/>
      <c r="I107" s="31"/>
      <c r="J107" s="32"/>
      <c r="K107" s="56"/>
      <c r="L107" s="32"/>
      <c r="M107" s="31"/>
      <c r="N107" s="32"/>
      <c r="O107" s="31"/>
      <c r="P107" s="57"/>
    </row>
    <row r="108" spans="1:16" ht="12.95" customHeight="1">
      <c r="A108" s="16"/>
      <c r="B108" s="34"/>
      <c r="C108" s="18"/>
      <c r="D108" s="19"/>
      <c r="E108" s="13"/>
      <c r="F108" s="20"/>
      <c r="G108" s="21"/>
      <c r="H108" s="14"/>
      <c r="I108" s="22"/>
      <c r="J108" s="15"/>
      <c r="K108" s="23"/>
      <c r="L108" s="15"/>
      <c r="M108" s="51"/>
      <c r="N108" s="52"/>
      <c r="O108" s="51"/>
      <c r="P108" s="53"/>
    </row>
    <row r="109" spans="1:16" ht="12.95" customHeight="1">
      <c r="A109" s="28"/>
      <c r="B109" s="54"/>
      <c r="C109" s="55"/>
      <c r="D109" s="29"/>
      <c r="E109" s="24"/>
      <c r="F109" s="25"/>
      <c r="G109" s="30"/>
      <c r="H109" s="26"/>
      <c r="I109" s="31"/>
      <c r="J109" s="32"/>
      <c r="K109" s="56"/>
      <c r="L109" s="32"/>
      <c r="M109" s="31"/>
      <c r="N109" s="32"/>
      <c r="O109" s="31"/>
      <c r="P109" s="57"/>
    </row>
    <row r="110" spans="1:16" ht="12.95" customHeight="1">
      <c r="A110" s="16"/>
      <c r="B110" s="34"/>
      <c r="C110" s="18"/>
      <c r="D110" s="19"/>
      <c r="E110" s="13"/>
      <c r="F110" s="20"/>
      <c r="G110" s="21"/>
      <c r="H110" s="14"/>
      <c r="I110" s="22"/>
      <c r="J110" s="15"/>
      <c r="K110" s="23"/>
      <c r="L110" s="15"/>
      <c r="M110" s="51"/>
      <c r="N110" s="52"/>
      <c r="O110" s="51"/>
      <c r="P110" s="53"/>
    </row>
    <row r="111" spans="1:16" ht="12.95" customHeight="1">
      <c r="A111" s="28"/>
      <c r="B111" s="54"/>
      <c r="C111" s="55"/>
      <c r="D111" s="29"/>
      <c r="E111" s="24"/>
      <c r="F111" s="25"/>
      <c r="G111" s="30"/>
      <c r="H111" s="26"/>
      <c r="I111" s="31"/>
      <c r="J111" s="32"/>
      <c r="K111" s="56"/>
      <c r="L111" s="32"/>
      <c r="M111" s="31"/>
      <c r="N111" s="32"/>
      <c r="O111" s="31"/>
      <c r="P111" s="57"/>
    </row>
    <row r="112" spans="1:16" ht="12.95" customHeight="1">
      <c r="A112" s="39"/>
      <c r="B112" s="66" t="str">
        <f>A78&amp;" の小計"</f>
        <v>Ｇ の小計</v>
      </c>
      <c r="C112" s="41"/>
      <c r="D112" s="42"/>
      <c r="E112" s="35"/>
      <c r="F112" s="43"/>
      <c r="G112" s="44"/>
      <c r="H112" s="36"/>
      <c r="I112" s="45"/>
      <c r="J112" s="37"/>
      <c r="K112" s="46"/>
      <c r="L112" s="37"/>
      <c r="M112" s="63"/>
      <c r="N112" s="64"/>
      <c r="O112" s="63"/>
      <c r="P112" s="65"/>
    </row>
    <row r="113" spans="1:16" ht="12.95" customHeight="1">
      <c r="A113" s="28"/>
      <c r="B113" s="54"/>
      <c r="C113" s="55"/>
      <c r="D113" s="29"/>
      <c r="E113" s="24"/>
      <c r="F113" s="25"/>
      <c r="G113" s="30"/>
      <c r="H113" s="26"/>
      <c r="I113" s="31"/>
      <c r="J113" s="32"/>
      <c r="K113" s="56"/>
      <c r="L113" s="32"/>
      <c r="M113" s="31"/>
      <c r="N113" s="32"/>
      <c r="O113" s="31"/>
      <c r="P113" s="57"/>
    </row>
    <row r="114" spans="1:16" ht="12.95" customHeight="1">
      <c r="A114" s="16"/>
      <c r="B114" s="34"/>
      <c r="C114" s="18"/>
      <c r="D114" s="19"/>
      <c r="E114" s="13"/>
      <c r="F114" s="20"/>
      <c r="G114" s="21"/>
      <c r="H114" s="14"/>
      <c r="I114" s="22"/>
      <c r="J114" s="15"/>
      <c r="K114" s="23"/>
      <c r="L114" s="15"/>
      <c r="M114" s="51"/>
      <c r="N114" s="52"/>
      <c r="O114" s="51"/>
      <c r="P114" s="53"/>
    </row>
    <row r="115" spans="1:16" ht="12.95" customHeight="1">
      <c r="A115" s="28"/>
      <c r="B115" s="54"/>
      <c r="C115" s="55"/>
      <c r="D115" s="29"/>
      <c r="E115" s="24"/>
      <c r="F115" s="25"/>
      <c r="G115" s="30"/>
      <c r="H115" s="26"/>
      <c r="I115" s="31"/>
      <c r="J115" s="32"/>
      <c r="K115" s="56"/>
      <c r="L115" s="32"/>
      <c r="M115" s="31"/>
      <c r="N115" s="32"/>
      <c r="O115" s="31"/>
      <c r="P115" s="57"/>
    </row>
    <row r="116" spans="1:16" ht="12.95" customHeight="1">
      <c r="A116" s="16"/>
      <c r="B116" s="34"/>
      <c r="C116" s="18"/>
      <c r="D116" s="19"/>
      <c r="E116" s="13"/>
      <c r="F116" s="20"/>
      <c r="G116" s="21"/>
      <c r="H116" s="14"/>
      <c r="I116" s="22"/>
      <c r="J116" s="15"/>
      <c r="K116" s="23"/>
      <c r="L116" s="15"/>
      <c r="M116" s="51"/>
      <c r="N116" s="52"/>
      <c r="O116" s="51"/>
      <c r="P116" s="53"/>
    </row>
    <row r="117" spans="1:16" ht="12.95" customHeight="1">
      <c r="A117" s="28"/>
      <c r="B117" s="54"/>
      <c r="C117" s="55"/>
      <c r="D117" s="29"/>
      <c r="E117" s="24"/>
      <c r="F117" s="25"/>
      <c r="G117" s="30"/>
      <c r="H117" s="26"/>
      <c r="I117" s="31"/>
      <c r="J117" s="32"/>
      <c r="K117" s="56"/>
      <c r="L117" s="32"/>
      <c r="M117" s="31"/>
      <c r="N117" s="32"/>
      <c r="O117" s="31"/>
      <c r="P117" s="57"/>
    </row>
    <row r="118" spans="1:16" ht="12.95" customHeight="1">
      <c r="A118" s="16"/>
      <c r="B118" s="34"/>
      <c r="C118" s="18"/>
      <c r="D118" s="19"/>
      <c r="E118" s="13"/>
      <c r="F118" s="20"/>
      <c r="G118" s="21"/>
      <c r="H118" s="14"/>
      <c r="I118" s="22"/>
      <c r="J118" s="15"/>
      <c r="K118" s="23"/>
      <c r="L118" s="15"/>
      <c r="M118" s="51"/>
      <c r="N118" s="52"/>
      <c r="O118" s="51"/>
      <c r="P118" s="53"/>
    </row>
    <row r="119" spans="1:16" ht="12.95" customHeight="1">
      <c r="A119" s="28"/>
      <c r="B119" s="54"/>
      <c r="C119" s="55"/>
      <c r="D119" s="29"/>
      <c r="E119" s="24"/>
      <c r="F119" s="25"/>
      <c r="G119" s="30"/>
      <c r="H119" s="26"/>
      <c r="I119" s="31"/>
      <c r="J119" s="32"/>
      <c r="K119" s="56"/>
      <c r="L119" s="32"/>
      <c r="M119" s="31"/>
      <c r="N119" s="32"/>
      <c r="O119" s="31"/>
      <c r="P119" s="57"/>
    </row>
    <row r="120" spans="1:16" ht="12.95" customHeight="1">
      <c r="A120" s="16"/>
      <c r="B120" s="34"/>
      <c r="C120" s="18"/>
      <c r="D120" s="19"/>
      <c r="E120" s="13"/>
      <c r="F120" s="20"/>
      <c r="G120" s="21"/>
      <c r="H120" s="14"/>
      <c r="I120" s="22"/>
      <c r="J120" s="15"/>
      <c r="K120" s="23"/>
      <c r="L120" s="15"/>
      <c r="M120" s="51"/>
      <c r="N120" s="52"/>
      <c r="O120" s="51"/>
      <c r="P120" s="53"/>
    </row>
    <row r="121" spans="1:16" ht="12.95" customHeight="1">
      <c r="A121" s="28"/>
      <c r="B121" s="54"/>
      <c r="C121" s="55"/>
      <c r="D121" s="29"/>
      <c r="E121" s="24"/>
      <c r="F121" s="25"/>
      <c r="G121" s="30"/>
      <c r="H121" s="26"/>
      <c r="I121" s="31"/>
      <c r="J121" s="32"/>
      <c r="K121" s="56"/>
      <c r="L121" s="32"/>
      <c r="M121" s="31"/>
      <c r="N121" s="32"/>
      <c r="O121" s="31"/>
      <c r="P121" s="57"/>
    </row>
    <row r="122" spans="1:16" ht="12.95" customHeight="1">
      <c r="A122" s="16"/>
      <c r="B122" s="34"/>
      <c r="C122" s="18"/>
      <c r="D122" s="19"/>
      <c r="E122" s="13"/>
      <c r="F122" s="20"/>
      <c r="G122" s="21"/>
      <c r="H122" s="14"/>
      <c r="I122" s="22"/>
      <c r="J122" s="15"/>
      <c r="K122" s="23"/>
      <c r="L122" s="15"/>
      <c r="M122" s="51"/>
      <c r="N122" s="52"/>
      <c r="O122" s="51"/>
      <c r="P122" s="53"/>
    </row>
    <row r="123" spans="1:16" ht="12.95" customHeight="1">
      <c r="A123" s="28"/>
      <c r="B123" s="54"/>
      <c r="C123" s="55"/>
      <c r="D123" s="29"/>
      <c r="E123" s="24"/>
      <c r="F123" s="25"/>
      <c r="G123" s="30"/>
      <c r="H123" s="26"/>
      <c r="I123" s="31"/>
      <c r="J123" s="32"/>
      <c r="K123" s="56"/>
      <c r="L123" s="32"/>
      <c r="M123" s="31"/>
      <c r="N123" s="32"/>
      <c r="O123" s="31"/>
      <c r="P123" s="57"/>
    </row>
    <row r="124" spans="1:16" ht="12.95" customHeight="1">
      <c r="A124" s="16"/>
      <c r="B124" s="34"/>
      <c r="C124" s="18"/>
      <c r="D124" s="19"/>
      <c r="E124" s="13"/>
      <c r="F124" s="20"/>
      <c r="G124" s="21"/>
      <c r="H124" s="14"/>
      <c r="I124" s="22"/>
      <c r="J124" s="15"/>
      <c r="K124" s="23"/>
      <c r="L124" s="15"/>
      <c r="M124" s="51"/>
      <c r="N124" s="52"/>
      <c r="O124" s="51"/>
      <c r="P124" s="53"/>
    </row>
    <row r="125" spans="1:16" ht="12.95" customHeight="1">
      <c r="A125" s="28"/>
      <c r="B125" s="54"/>
      <c r="C125" s="55"/>
      <c r="D125" s="29"/>
      <c r="E125" s="24"/>
      <c r="F125" s="25"/>
      <c r="G125" s="30"/>
      <c r="H125" s="26"/>
      <c r="I125" s="31"/>
      <c r="J125" s="32"/>
      <c r="K125" s="56"/>
      <c r="L125" s="32"/>
      <c r="M125" s="31"/>
      <c r="N125" s="32"/>
      <c r="O125" s="31"/>
      <c r="P125" s="57"/>
    </row>
    <row r="126" spans="1:16" ht="12.95" customHeight="1">
      <c r="A126" s="16"/>
      <c r="B126" s="34"/>
      <c r="C126" s="18"/>
      <c r="D126" s="19"/>
      <c r="E126" s="13"/>
      <c r="F126" s="20"/>
      <c r="G126" s="21"/>
      <c r="H126" s="14"/>
      <c r="I126" s="22"/>
      <c r="J126" s="15"/>
      <c r="K126" s="23"/>
      <c r="L126" s="15"/>
      <c r="M126" s="51"/>
      <c r="N126" s="52"/>
      <c r="O126" s="51"/>
      <c r="P126" s="53"/>
    </row>
    <row r="127" spans="1:16" ht="12.95" customHeight="1">
      <c r="A127" s="28"/>
      <c r="B127" s="54"/>
      <c r="C127" s="55"/>
      <c r="D127" s="29"/>
      <c r="E127" s="24"/>
      <c r="F127" s="25"/>
      <c r="G127" s="30"/>
      <c r="H127" s="26"/>
      <c r="I127" s="31"/>
      <c r="J127" s="32"/>
      <c r="K127" s="56"/>
      <c r="L127" s="32"/>
      <c r="M127" s="31"/>
      <c r="N127" s="32"/>
      <c r="O127" s="31"/>
      <c r="P127" s="57"/>
    </row>
    <row r="128" spans="1:16" ht="12.95" customHeight="1">
      <c r="A128" s="16"/>
      <c r="B128" s="34"/>
      <c r="C128" s="18"/>
      <c r="D128" s="19"/>
      <c r="E128" s="13"/>
      <c r="F128" s="20"/>
      <c r="G128" s="21"/>
      <c r="H128" s="14"/>
      <c r="I128" s="22"/>
      <c r="J128" s="15"/>
      <c r="K128" s="23"/>
      <c r="L128" s="15"/>
      <c r="M128" s="51"/>
      <c r="N128" s="52"/>
      <c r="O128" s="51"/>
      <c r="P128" s="53"/>
    </row>
    <row r="129" spans="1:16" ht="12.95" customHeight="1">
      <c r="A129" s="28"/>
      <c r="B129" s="54"/>
      <c r="C129" s="55"/>
      <c r="D129" s="29"/>
      <c r="E129" s="24"/>
      <c r="F129" s="25"/>
      <c r="G129" s="30"/>
      <c r="H129" s="26"/>
      <c r="I129" s="31"/>
      <c r="J129" s="32"/>
      <c r="K129" s="56"/>
      <c r="L129" s="32"/>
      <c r="M129" s="31"/>
      <c r="N129" s="32"/>
      <c r="O129" s="31"/>
      <c r="P129" s="57"/>
    </row>
    <row r="130" spans="1:16" ht="12.95" customHeight="1">
      <c r="A130" s="16"/>
      <c r="B130" s="34"/>
      <c r="C130" s="18"/>
      <c r="D130" s="19"/>
      <c r="E130" s="13"/>
      <c r="F130" s="20"/>
      <c r="G130" s="21"/>
      <c r="H130" s="14"/>
      <c r="I130" s="22"/>
      <c r="J130" s="15"/>
      <c r="K130" s="23"/>
      <c r="L130" s="15"/>
      <c r="M130" s="51"/>
      <c r="N130" s="52"/>
      <c r="O130" s="51"/>
      <c r="P130" s="53"/>
    </row>
    <row r="131" spans="1:16" ht="12.95" customHeight="1">
      <c r="A131" s="28"/>
      <c r="B131" s="54"/>
      <c r="C131" s="55"/>
      <c r="D131" s="29"/>
      <c r="E131" s="24"/>
      <c r="F131" s="25"/>
      <c r="G131" s="30"/>
      <c r="H131" s="26"/>
      <c r="I131" s="31"/>
      <c r="J131" s="32"/>
      <c r="K131" s="56"/>
      <c r="L131" s="32"/>
      <c r="M131" s="31"/>
      <c r="N131" s="32"/>
      <c r="O131" s="31"/>
      <c r="P131" s="57"/>
    </row>
    <row r="132" spans="1:16" ht="12.95" customHeight="1">
      <c r="A132" s="16"/>
      <c r="B132" s="34"/>
      <c r="C132" s="18"/>
      <c r="D132" s="19"/>
      <c r="E132" s="13"/>
      <c r="F132" s="20"/>
      <c r="G132" s="21"/>
      <c r="H132" s="14"/>
      <c r="I132" s="22"/>
      <c r="J132" s="15"/>
      <c r="K132" s="23"/>
      <c r="L132" s="15"/>
      <c r="M132" s="51"/>
      <c r="N132" s="52"/>
      <c r="O132" s="51"/>
      <c r="P132" s="53"/>
    </row>
    <row r="133" spans="1:16" ht="12.95" customHeight="1">
      <c r="A133" s="28"/>
      <c r="B133" s="54"/>
      <c r="C133" s="55"/>
      <c r="D133" s="29"/>
      <c r="E133" s="24"/>
      <c r="F133" s="25"/>
      <c r="G133" s="30"/>
      <c r="H133" s="26"/>
      <c r="I133" s="31"/>
      <c r="J133" s="32"/>
      <c r="K133" s="56"/>
      <c r="L133" s="32"/>
      <c r="M133" s="31"/>
      <c r="N133" s="32"/>
      <c r="O133" s="31"/>
      <c r="P133" s="57"/>
    </row>
    <row r="134" spans="1:16" ht="12.95" customHeight="1">
      <c r="A134" s="16"/>
      <c r="B134" s="34"/>
      <c r="C134" s="18"/>
      <c r="D134" s="19"/>
      <c r="E134" s="13"/>
      <c r="F134" s="20"/>
      <c r="G134" s="21"/>
      <c r="H134" s="14"/>
      <c r="I134" s="22"/>
      <c r="J134" s="15"/>
      <c r="K134" s="23"/>
      <c r="L134" s="15"/>
      <c r="M134" s="51"/>
      <c r="N134" s="52"/>
      <c r="O134" s="51"/>
      <c r="P134" s="53"/>
    </row>
    <row r="135" spans="1:16" ht="12.95" customHeight="1">
      <c r="A135" s="28"/>
      <c r="B135" s="54"/>
      <c r="C135" s="55"/>
      <c r="D135" s="29"/>
      <c r="E135" s="24"/>
      <c r="F135" s="25"/>
      <c r="G135" s="30"/>
      <c r="H135" s="26"/>
      <c r="I135" s="31"/>
      <c r="J135" s="32"/>
      <c r="K135" s="56"/>
      <c r="L135" s="32"/>
      <c r="M135" s="31"/>
      <c r="N135" s="32"/>
      <c r="O135" s="31"/>
      <c r="P135" s="57"/>
    </row>
    <row r="136" spans="1:16" ht="12.95" customHeight="1">
      <c r="A136" s="16"/>
      <c r="B136" s="34"/>
      <c r="C136" s="18"/>
      <c r="D136" s="19"/>
      <c r="E136" s="13"/>
      <c r="F136" s="20"/>
      <c r="G136" s="21"/>
      <c r="H136" s="14"/>
      <c r="I136" s="22"/>
      <c r="J136" s="15"/>
      <c r="K136" s="23"/>
      <c r="L136" s="15"/>
      <c r="M136" s="51"/>
      <c r="N136" s="52"/>
      <c r="O136" s="51"/>
      <c r="P136" s="53"/>
    </row>
    <row r="137" spans="1:16" ht="12.95" customHeight="1">
      <c r="A137" s="28"/>
      <c r="B137" s="54"/>
      <c r="C137" s="55"/>
      <c r="D137" s="29"/>
      <c r="E137" s="24"/>
      <c r="F137" s="25"/>
      <c r="G137" s="30"/>
      <c r="H137" s="26"/>
      <c r="I137" s="31"/>
      <c r="J137" s="32"/>
      <c r="K137" s="56"/>
      <c r="L137" s="32"/>
      <c r="M137" s="31"/>
      <c r="N137" s="32"/>
      <c r="O137" s="31"/>
      <c r="P137" s="57"/>
    </row>
    <row r="138" spans="1:16" ht="12.95" customHeight="1">
      <c r="A138" s="16"/>
      <c r="B138" s="34"/>
      <c r="C138" s="18"/>
      <c r="D138" s="19"/>
      <c r="E138" s="13"/>
      <c r="F138" s="20"/>
      <c r="G138" s="21"/>
      <c r="H138" s="14"/>
      <c r="I138" s="22"/>
      <c r="J138" s="15"/>
      <c r="K138" s="23"/>
      <c r="L138" s="15"/>
      <c r="M138" s="51"/>
      <c r="N138" s="52"/>
      <c r="O138" s="51"/>
      <c r="P138" s="53"/>
    </row>
    <row r="139" spans="1:16" ht="12.95" customHeight="1">
      <c r="A139" s="28"/>
      <c r="B139" s="54"/>
      <c r="C139" s="55"/>
      <c r="D139" s="29"/>
      <c r="E139" s="24"/>
      <c r="F139" s="25"/>
      <c r="G139" s="30"/>
      <c r="H139" s="26"/>
      <c r="I139" s="31"/>
      <c r="J139" s="32"/>
      <c r="K139" s="56"/>
      <c r="L139" s="32"/>
      <c r="M139" s="31"/>
      <c r="N139" s="32"/>
      <c r="O139" s="31"/>
      <c r="P139" s="57"/>
    </row>
    <row r="140" spans="1:16" ht="12.95" customHeight="1">
      <c r="A140" s="16"/>
      <c r="B140" s="34"/>
      <c r="C140" s="18"/>
      <c r="D140" s="19"/>
      <c r="E140" s="13"/>
      <c r="F140" s="20"/>
      <c r="G140" s="21"/>
      <c r="H140" s="14"/>
      <c r="I140" s="22"/>
      <c r="J140" s="15"/>
      <c r="K140" s="23"/>
      <c r="L140" s="15"/>
      <c r="M140" s="51"/>
      <c r="N140" s="52"/>
      <c r="O140" s="51"/>
      <c r="P140" s="53"/>
    </row>
    <row r="141" spans="1:16" ht="12.95" customHeight="1">
      <c r="A141" s="28"/>
      <c r="B141" s="54"/>
      <c r="C141" s="55"/>
      <c r="D141" s="29"/>
      <c r="E141" s="24"/>
      <c r="F141" s="25"/>
      <c r="G141" s="30"/>
      <c r="H141" s="26"/>
      <c r="I141" s="31"/>
      <c r="J141" s="32"/>
      <c r="K141" s="56"/>
      <c r="L141" s="32"/>
      <c r="M141" s="31"/>
      <c r="N141" s="32"/>
      <c r="O141" s="31"/>
      <c r="P141" s="57"/>
    </row>
    <row r="142" spans="1:16" ht="12.95" customHeight="1">
      <c r="A142" s="16"/>
      <c r="B142" s="34"/>
      <c r="C142" s="18"/>
      <c r="D142" s="19"/>
      <c r="E142" s="13"/>
      <c r="F142" s="20"/>
      <c r="G142" s="21"/>
      <c r="H142" s="14"/>
      <c r="I142" s="22"/>
      <c r="J142" s="15"/>
      <c r="K142" s="23"/>
      <c r="L142" s="15"/>
      <c r="M142" s="51"/>
      <c r="N142" s="52"/>
      <c r="O142" s="51"/>
      <c r="P142" s="53"/>
    </row>
    <row r="143" spans="1:16" ht="12.95" customHeight="1">
      <c r="A143" s="28"/>
      <c r="B143" s="54"/>
      <c r="C143" s="55"/>
      <c r="D143" s="29"/>
      <c r="E143" s="24"/>
      <c r="F143" s="25"/>
      <c r="G143" s="30"/>
      <c r="H143" s="26"/>
      <c r="I143" s="31"/>
      <c r="J143" s="32"/>
      <c r="K143" s="56"/>
      <c r="L143" s="32"/>
      <c r="M143" s="31"/>
      <c r="N143" s="32"/>
      <c r="O143" s="31"/>
      <c r="P143" s="57"/>
    </row>
    <row r="144" spans="1:16" ht="12.95" customHeight="1">
      <c r="A144" s="16"/>
      <c r="B144" s="34"/>
      <c r="C144" s="18"/>
      <c r="D144" s="19"/>
      <c r="E144" s="13"/>
      <c r="F144" s="20"/>
      <c r="G144" s="21"/>
      <c r="H144" s="14"/>
      <c r="I144" s="22"/>
      <c r="J144" s="15"/>
      <c r="K144" s="23"/>
      <c r="L144" s="15"/>
      <c r="M144" s="51"/>
      <c r="N144" s="52"/>
      <c r="O144" s="51"/>
      <c r="P144" s="53"/>
    </row>
    <row r="145" spans="1:16" ht="12.95" customHeight="1">
      <c r="A145" s="28"/>
      <c r="B145" s="54"/>
      <c r="C145" s="55"/>
      <c r="D145" s="29"/>
      <c r="E145" s="24"/>
      <c r="F145" s="25"/>
      <c r="G145" s="30"/>
      <c r="H145" s="26"/>
      <c r="I145" s="31"/>
      <c r="J145" s="32"/>
      <c r="K145" s="56"/>
      <c r="L145" s="32"/>
      <c r="M145" s="31"/>
      <c r="N145" s="32"/>
      <c r="O145" s="31"/>
      <c r="P145" s="57"/>
    </row>
    <row r="146" spans="1:16" ht="12.95" customHeight="1">
      <c r="A146" s="39"/>
      <c r="B146" s="40"/>
      <c r="C146" s="41"/>
      <c r="D146" s="42"/>
      <c r="E146" s="35"/>
      <c r="F146" s="43"/>
      <c r="G146" s="44"/>
      <c r="H146" s="36"/>
      <c r="I146" s="45"/>
      <c r="J146" s="37"/>
      <c r="K146" s="46"/>
      <c r="L146" s="37"/>
      <c r="M146" s="63"/>
      <c r="N146" s="64"/>
      <c r="O146" s="63"/>
      <c r="P146" s="65"/>
    </row>
  </sheetData>
  <mergeCells count="10">
    <mergeCell ref="A3:A4"/>
    <mergeCell ref="B3:B4"/>
    <mergeCell ref="C3:C4"/>
    <mergeCell ref="D3:D4"/>
    <mergeCell ref="E3:E4"/>
    <mergeCell ref="O10:P10"/>
    <mergeCell ref="O46:P46"/>
    <mergeCell ref="G3:G4"/>
    <mergeCell ref="H3:P4"/>
    <mergeCell ref="F3:F4"/>
  </mergeCells>
  <phoneticPr fontId="6"/>
  <pageMargins left="0.51181102362204722" right="0.51181102362204722" top="1.0236220472440944" bottom="0.98425196850393704" header="0.51181102362204722" footer="0.62992125984251968"/>
  <pageSetup paperSize="9" scale="93" orientation="landscape" r:id="rId1"/>
  <headerFooter alignWithMargins="0">
    <oddFooter>&amp;RN0.&amp;P</oddFooter>
  </headerFooter>
  <rowBreaks count="2" manualBreakCount="2">
    <brk id="40" max="15" man="1"/>
    <brk id="76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I40"/>
  <sheetViews>
    <sheetView view="pageBreakPreview" zoomScaleNormal="100" zoomScaleSheetLayoutView="100" workbookViewId="0">
      <selection activeCell="F36" sqref="F36"/>
    </sheetView>
  </sheetViews>
  <sheetFormatPr defaultColWidth="9" defaultRowHeight="12.95" customHeight="1"/>
  <cols>
    <col min="1" max="1" width="4.125" style="2" customWidth="1"/>
    <col min="2" max="2" width="25.625" style="3" customWidth="1"/>
    <col min="3" max="3" width="30.625" style="3" customWidth="1"/>
    <col min="4" max="4" width="6.625" style="3" customWidth="1"/>
    <col min="5" max="5" width="4.625" style="3" customWidth="1"/>
    <col min="6" max="6" width="10.625" style="3" customWidth="1"/>
    <col min="7" max="7" width="12.625" style="3" customWidth="1"/>
    <col min="8" max="8" width="7.625" style="3" customWidth="1"/>
    <col min="9" max="9" width="2.625" style="3" customWidth="1"/>
    <col min="10" max="10" width="6.125" style="3" customWidth="1"/>
    <col min="11" max="11" width="2.625" style="3" customWidth="1"/>
    <col min="12" max="12" width="6.125" style="3" customWidth="1"/>
    <col min="13" max="13" width="2.625" style="3" customWidth="1"/>
    <col min="14" max="14" width="6.125" style="3" customWidth="1"/>
    <col min="15" max="15" width="2.125" style="3" customWidth="1"/>
    <col min="16" max="16" width="1.625" style="3" customWidth="1"/>
    <col min="17" max="17" width="6.625" style="3" customWidth="1"/>
    <col min="18" max="16384" width="9" style="3"/>
  </cols>
  <sheetData>
    <row r="1" spans="1:35" ht="12.95" customHeight="1">
      <c r="H1" s="2"/>
      <c r="Q1" s="108"/>
      <c r="AH1" s="110" t="s">
        <v>28</v>
      </c>
      <c r="AI1" s="110" t="s">
        <v>48</v>
      </c>
    </row>
    <row r="2" spans="1:35" ht="12.95" customHeight="1">
      <c r="A2" s="111"/>
      <c r="H2" s="2"/>
      <c r="Q2" s="108"/>
      <c r="AH2" s="112" t="s">
        <v>29</v>
      </c>
      <c r="AI2" s="113"/>
    </row>
    <row r="3" spans="1:35" s="116" customFormat="1" ht="12.95" customHeight="1">
      <c r="A3" s="295" t="s">
        <v>13</v>
      </c>
      <c r="B3" s="291" t="s">
        <v>7</v>
      </c>
      <c r="C3" s="297" t="s">
        <v>8</v>
      </c>
      <c r="D3" s="299" t="s">
        <v>9</v>
      </c>
      <c r="E3" s="297" t="s">
        <v>4</v>
      </c>
      <c r="F3" s="301" t="s">
        <v>10</v>
      </c>
      <c r="G3" s="289" t="s">
        <v>11</v>
      </c>
      <c r="H3" s="291" t="s">
        <v>45</v>
      </c>
      <c r="I3" s="292"/>
      <c r="J3" s="292"/>
      <c r="K3" s="292"/>
      <c r="L3" s="292"/>
      <c r="M3" s="292"/>
      <c r="N3" s="292"/>
      <c r="O3" s="292"/>
      <c r="P3" s="292"/>
      <c r="Q3" s="114">
        <f>総括!Q3</f>
        <v>0.85</v>
      </c>
      <c r="AH3" s="166"/>
    </row>
    <row r="4" spans="1:35" s="116" customFormat="1" ht="12.95" customHeight="1">
      <c r="A4" s="296"/>
      <c r="B4" s="293"/>
      <c r="C4" s="298"/>
      <c r="D4" s="300"/>
      <c r="E4" s="298"/>
      <c r="F4" s="302"/>
      <c r="G4" s="290"/>
      <c r="H4" s="293"/>
      <c r="I4" s="294"/>
      <c r="J4" s="294"/>
      <c r="K4" s="294"/>
      <c r="L4" s="294"/>
      <c r="M4" s="294"/>
      <c r="N4" s="294"/>
      <c r="O4" s="294"/>
      <c r="P4" s="294"/>
      <c r="Q4" s="117">
        <f>総括!Q4</f>
        <v>0.7</v>
      </c>
    </row>
    <row r="5" spans="1:35" s="116" customFormat="1" ht="12.95" customHeight="1">
      <c r="A5" s="167"/>
      <c r="B5" s="49"/>
      <c r="C5" s="50"/>
      <c r="D5" s="75"/>
      <c r="E5" s="168"/>
      <c r="F5" s="4"/>
      <c r="G5" s="9"/>
      <c r="H5" s="83"/>
      <c r="I5" s="10"/>
      <c r="J5" s="11"/>
      <c r="K5" s="118"/>
      <c r="L5" s="11"/>
      <c r="M5" s="10"/>
      <c r="N5" s="11"/>
      <c r="O5" s="11"/>
      <c r="P5" s="10"/>
      <c r="Q5" s="6"/>
    </row>
    <row r="6" spans="1:35" s="124" customFormat="1" ht="12.95" customHeight="1">
      <c r="A6" s="119"/>
      <c r="B6" s="34" t="s">
        <v>92</v>
      </c>
      <c r="C6" s="82"/>
      <c r="D6" s="79"/>
      <c r="E6" s="33"/>
      <c r="F6" s="120"/>
      <c r="G6" s="21"/>
      <c r="H6" s="169"/>
      <c r="I6" s="121"/>
      <c r="J6" s="170"/>
      <c r="K6" s="121"/>
      <c r="L6" s="170"/>
      <c r="M6" s="121"/>
      <c r="N6" s="97"/>
      <c r="O6" s="122"/>
      <c r="P6" s="123"/>
      <c r="Q6" s="74"/>
    </row>
    <row r="7" spans="1:35" s="124" customFormat="1" ht="12.95" customHeight="1">
      <c r="A7" s="28"/>
      <c r="B7" s="171"/>
      <c r="C7" s="172"/>
      <c r="D7" s="77"/>
      <c r="E7" s="24"/>
      <c r="F7" s="174"/>
      <c r="G7" s="175"/>
      <c r="H7" s="176"/>
      <c r="I7" s="177"/>
      <c r="J7" s="178"/>
      <c r="K7" s="179"/>
      <c r="L7" s="178"/>
      <c r="M7" s="177"/>
      <c r="N7" s="178"/>
      <c r="O7" s="32"/>
      <c r="P7" s="31"/>
      <c r="Q7" s="27"/>
    </row>
    <row r="8" spans="1:35" s="124" customFormat="1" ht="12.95" customHeight="1">
      <c r="A8" s="16"/>
      <c r="B8" s="34" t="s">
        <v>55</v>
      </c>
      <c r="C8" s="18"/>
      <c r="D8" s="79"/>
      <c r="E8" s="33"/>
      <c r="F8" s="180"/>
      <c r="G8" s="181"/>
      <c r="H8" s="182"/>
      <c r="I8" s="183"/>
      <c r="J8" s="184"/>
      <c r="K8" s="183"/>
      <c r="L8" s="184"/>
      <c r="M8" s="183"/>
      <c r="N8" s="185"/>
      <c r="O8" s="97"/>
      <c r="P8" s="123"/>
      <c r="Q8" s="74"/>
    </row>
    <row r="9" spans="1:35" s="124" customFormat="1" ht="12.95" customHeight="1">
      <c r="A9" s="28"/>
      <c r="B9" s="171"/>
      <c r="C9" s="172"/>
      <c r="D9" s="77"/>
      <c r="E9" s="24"/>
      <c r="F9" s="174"/>
      <c r="G9" s="175"/>
      <c r="H9" s="176"/>
      <c r="I9" s="177"/>
      <c r="J9" s="186"/>
      <c r="K9" s="179"/>
      <c r="L9" s="178"/>
      <c r="M9" s="177"/>
      <c r="N9" s="178"/>
      <c r="O9" s="32"/>
      <c r="P9" s="31"/>
      <c r="Q9" s="27"/>
    </row>
    <row r="10" spans="1:35" s="124" customFormat="1" ht="12.95" customHeight="1">
      <c r="A10" s="95"/>
      <c r="B10" s="34" t="s">
        <v>59</v>
      </c>
      <c r="C10" s="18" t="s">
        <v>60</v>
      </c>
      <c r="D10" s="79">
        <v>0.3</v>
      </c>
      <c r="E10" s="33" t="s">
        <v>61</v>
      </c>
      <c r="F10" s="180"/>
      <c r="G10" s="181"/>
      <c r="H10" s="194"/>
      <c r="I10" s="183"/>
      <c r="J10" s="188"/>
      <c r="K10" s="183"/>
      <c r="L10" s="184"/>
      <c r="M10" s="183"/>
      <c r="N10" s="185"/>
      <c r="O10" s="97"/>
      <c r="P10" s="123"/>
      <c r="Q10" s="74"/>
    </row>
    <row r="11" spans="1:35" s="124" customFormat="1" ht="12.95" customHeight="1">
      <c r="A11" s="28"/>
      <c r="B11" s="171"/>
      <c r="C11" s="172"/>
      <c r="D11" s="77"/>
      <c r="E11" s="24"/>
      <c r="F11" s="174"/>
      <c r="G11" s="175"/>
      <c r="H11" s="176"/>
      <c r="I11" s="177"/>
      <c r="J11" s="178"/>
      <c r="K11" s="179"/>
      <c r="L11" s="178"/>
      <c r="M11" s="177"/>
      <c r="N11" s="178"/>
      <c r="O11" s="32"/>
      <c r="P11" s="31"/>
      <c r="Q11" s="27"/>
    </row>
    <row r="12" spans="1:35" s="124" customFormat="1" ht="12.95" customHeight="1">
      <c r="A12" s="16"/>
      <c r="B12" s="34" t="s">
        <v>86</v>
      </c>
      <c r="C12" s="18"/>
      <c r="D12" s="79">
        <v>10</v>
      </c>
      <c r="E12" s="33" t="s">
        <v>51</v>
      </c>
      <c r="F12" s="181"/>
      <c r="G12" s="181"/>
      <c r="H12" s="194"/>
      <c r="I12" s="195"/>
      <c r="J12" s="185"/>
      <c r="K12" s="183"/>
      <c r="L12" s="184"/>
      <c r="M12" s="183"/>
      <c r="N12" s="185"/>
      <c r="O12" s="97"/>
      <c r="P12" s="123"/>
      <c r="Q12" s="74"/>
    </row>
    <row r="13" spans="1:35" s="124" customFormat="1" ht="12.95" customHeight="1">
      <c r="A13" s="28"/>
      <c r="B13" s="171"/>
      <c r="C13" s="172"/>
      <c r="D13" s="77"/>
      <c r="E13" s="24"/>
      <c r="F13" s="174"/>
      <c r="G13" s="175"/>
      <c r="H13" s="176"/>
      <c r="I13" s="177"/>
      <c r="J13" s="178"/>
      <c r="K13" s="179"/>
      <c r="L13" s="178"/>
      <c r="M13" s="177"/>
      <c r="N13" s="178"/>
      <c r="O13" s="32"/>
      <c r="P13" s="31"/>
      <c r="Q13" s="27"/>
    </row>
    <row r="14" spans="1:35" s="124" customFormat="1" ht="12.95" customHeight="1">
      <c r="A14" s="16"/>
      <c r="B14" s="34" t="s">
        <v>87</v>
      </c>
      <c r="C14" s="18"/>
      <c r="D14" s="79">
        <v>1</v>
      </c>
      <c r="E14" s="33" t="s">
        <v>51</v>
      </c>
      <c r="F14" s="181"/>
      <c r="G14" s="181"/>
      <c r="H14" s="187"/>
      <c r="I14" s="183"/>
      <c r="J14" s="188"/>
      <c r="K14" s="183"/>
      <c r="L14" s="184"/>
      <c r="M14" s="183"/>
      <c r="N14" s="185"/>
      <c r="O14" s="97"/>
      <c r="P14" s="123"/>
      <c r="Q14" s="74"/>
    </row>
    <row r="15" spans="1:35" s="124" customFormat="1" ht="12.95" customHeight="1">
      <c r="A15" s="28"/>
      <c r="B15" s="171"/>
      <c r="C15" s="172"/>
      <c r="D15" s="77"/>
      <c r="E15" s="24"/>
      <c r="F15" s="174"/>
      <c r="G15" s="175"/>
      <c r="H15" s="176"/>
      <c r="I15" s="177"/>
      <c r="J15" s="178"/>
      <c r="K15" s="179"/>
      <c r="L15" s="178"/>
      <c r="M15" s="177"/>
      <c r="N15" s="178"/>
      <c r="O15" s="32"/>
      <c r="P15" s="31"/>
      <c r="Q15" s="27"/>
    </row>
    <row r="16" spans="1:35" s="124" customFormat="1" ht="12.95" customHeight="1">
      <c r="A16" s="16"/>
      <c r="B16" s="34"/>
      <c r="C16" s="18"/>
      <c r="D16" s="79"/>
      <c r="E16" s="33"/>
      <c r="F16" s="191"/>
      <c r="G16" s="181"/>
      <c r="H16" s="194"/>
      <c r="I16" s="183"/>
      <c r="J16" s="184"/>
      <c r="K16" s="183"/>
      <c r="L16" s="184"/>
      <c r="M16" s="183"/>
      <c r="N16" s="185"/>
      <c r="O16" s="97"/>
      <c r="P16" s="123"/>
      <c r="Q16" s="74"/>
    </row>
    <row r="17" spans="1:17" s="124" customFormat="1" ht="12.95" customHeight="1">
      <c r="A17" s="28"/>
      <c r="B17" s="171"/>
      <c r="C17" s="172"/>
      <c r="D17" s="77"/>
      <c r="E17" s="24"/>
      <c r="F17" s="174"/>
      <c r="G17" s="175"/>
      <c r="H17" s="176"/>
      <c r="I17" s="177"/>
      <c r="J17" s="186"/>
      <c r="K17" s="179"/>
      <c r="L17" s="178"/>
      <c r="M17" s="177"/>
      <c r="N17" s="178"/>
      <c r="O17" s="32"/>
      <c r="P17" s="31"/>
      <c r="Q17" s="27"/>
    </row>
    <row r="18" spans="1:17" s="125" customFormat="1" ht="12.95" customHeight="1">
      <c r="A18" s="16"/>
      <c r="B18" s="17"/>
      <c r="C18" s="18"/>
      <c r="D18" s="79"/>
      <c r="E18" s="33"/>
      <c r="F18" s="180"/>
      <c r="G18" s="181"/>
      <c r="H18" s="194"/>
      <c r="I18" s="183"/>
      <c r="J18" s="188"/>
      <c r="K18" s="183"/>
      <c r="L18" s="184"/>
      <c r="M18" s="183"/>
      <c r="N18" s="185"/>
      <c r="O18" s="97"/>
      <c r="P18" s="123"/>
      <c r="Q18" s="74"/>
    </row>
    <row r="19" spans="1:17" s="125" customFormat="1" ht="12.95" customHeight="1">
      <c r="A19" s="28"/>
      <c r="B19" s="171"/>
      <c r="C19" s="172"/>
      <c r="D19" s="77"/>
      <c r="E19" s="24"/>
      <c r="F19" s="174"/>
      <c r="G19" s="175"/>
      <c r="H19" s="176"/>
      <c r="I19" s="177"/>
      <c r="J19" s="186"/>
      <c r="K19" s="179"/>
      <c r="L19" s="178"/>
      <c r="M19" s="177"/>
      <c r="N19" s="178"/>
      <c r="O19" s="32"/>
      <c r="P19" s="31"/>
      <c r="Q19" s="27"/>
    </row>
    <row r="20" spans="1:17" s="124" customFormat="1" ht="12.95" customHeight="1">
      <c r="A20" s="16" t="s">
        <v>50</v>
      </c>
      <c r="B20" s="34"/>
      <c r="C20" s="18"/>
      <c r="D20" s="79"/>
      <c r="E20" s="33"/>
      <c r="F20" s="180"/>
      <c r="G20" s="181"/>
      <c r="H20" s="194"/>
      <c r="I20" s="183"/>
      <c r="J20" s="188"/>
      <c r="K20" s="183"/>
      <c r="L20" s="184"/>
      <c r="M20" s="183"/>
      <c r="N20" s="185"/>
      <c r="O20" s="97"/>
      <c r="P20" s="123"/>
      <c r="Q20" s="74"/>
    </row>
    <row r="21" spans="1:17" s="124" customFormat="1" ht="12.95" customHeight="1">
      <c r="A21" s="28"/>
      <c r="B21" s="171"/>
      <c r="C21" s="172"/>
      <c r="D21" s="77"/>
      <c r="E21" s="24"/>
      <c r="F21" s="174"/>
      <c r="G21" s="175"/>
      <c r="H21" s="176"/>
      <c r="I21" s="177"/>
      <c r="J21" s="178"/>
      <c r="K21" s="179"/>
      <c r="L21" s="178"/>
      <c r="M21" s="177"/>
      <c r="N21" s="178"/>
      <c r="O21" s="32"/>
      <c r="P21" s="31"/>
      <c r="Q21" s="27"/>
    </row>
    <row r="22" spans="1:17" s="125" customFormat="1" ht="12.95" customHeight="1">
      <c r="A22" s="16"/>
      <c r="B22" s="34"/>
      <c r="C22" s="18"/>
      <c r="D22" s="79"/>
      <c r="E22" s="33"/>
      <c r="F22" s="181"/>
      <c r="G22" s="181"/>
      <c r="H22" s="194"/>
      <c r="I22" s="195"/>
      <c r="J22" s="185"/>
      <c r="K22" s="183"/>
      <c r="L22" s="184"/>
      <c r="M22" s="183"/>
      <c r="N22" s="185"/>
      <c r="O22" s="97"/>
      <c r="P22" s="123"/>
      <c r="Q22" s="74"/>
    </row>
    <row r="23" spans="1:17" s="125" customFormat="1" ht="12.95" customHeight="1">
      <c r="A23" s="28"/>
      <c r="B23" s="171"/>
      <c r="C23" s="172"/>
      <c r="D23" s="77"/>
      <c r="E23" s="24"/>
      <c r="F23" s="174"/>
      <c r="G23" s="175"/>
      <c r="H23" s="176"/>
      <c r="I23" s="177"/>
      <c r="J23" s="178"/>
      <c r="K23" s="179"/>
      <c r="L23" s="178"/>
      <c r="M23" s="177"/>
      <c r="N23" s="178"/>
      <c r="O23" s="32"/>
      <c r="P23" s="31"/>
      <c r="Q23" s="27"/>
    </row>
    <row r="24" spans="1:17" s="124" customFormat="1" ht="12.95" customHeight="1">
      <c r="A24" s="16"/>
      <c r="B24" s="34"/>
      <c r="C24" s="18"/>
      <c r="D24" s="79"/>
      <c r="E24" s="33"/>
      <c r="F24" s="181"/>
      <c r="G24" s="181"/>
      <c r="H24" s="187"/>
      <c r="I24" s="183"/>
      <c r="J24" s="188"/>
      <c r="K24" s="183"/>
      <c r="L24" s="184"/>
      <c r="M24" s="183"/>
      <c r="N24" s="185"/>
      <c r="O24" s="97"/>
      <c r="P24" s="123"/>
      <c r="Q24" s="74"/>
    </row>
    <row r="25" spans="1:17" s="124" customFormat="1" ht="12.95" customHeight="1">
      <c r="A25" s="28"/>
      <c r="B25" s="173"/>
      <c r="C25" s="172"/>
      <c r="D25" s="77"/>
      <c r="E25" s="24"/>
      <c r="F25" s="174"/>
      <c r="G25" s="175"/>
      <c r="H25" s="189"/>
      <c r="I25" s="177"/>
      <c r="J25" s="178"/>
      <c r="K25" s="179"/>
      <c r="L25" s="178"/>
      <c r="M25" s="177"/>
      <c r="N25" s="178"/>
      <c r="O25" s="32"/>
      <c r="P25" s="31"/>
      <c r="Q25" s="27"/>
    </row>
    <row r="26" spans="1:17" s="125" customFormat="1" ht="12.95" customHeight="1">
      <c r="A26" s="16"/>
      <c r="B26" s="34"/>
      <c r="C26" s="18"/>
      <c r="D26" s="79"/>
      <c r="E26" s="33"/>
      <c r="F26" s="191"/>
      <c r="G26" s="181"/>
      <c r="H26" s="190"/>
      <c r="I26" s="183"/>
      <c r="J26" s="184"/>
      <c r="K26" s="183"/>
      <c r="L26" s="184"/>
      <c r="M26" s="183"/>
      <c r="N26" s="185"/>
      <c r="O26" s="97"/>
      <c r="P26" s="123"/>
      <c r="Q26" s="74"/>
    </row>
    <row r="27" spans="1:17" s="125" customFormat="1" ht="12.95" customHeight="1">
      <c r="A27" s="28"/>
      <c r="B27" s="173"/>
      <c r="C27" s="172"/>
      <c r="D27" s="77"/>
      <c r="E27" s="24"/>
      <c r="F27" s="174"/>
      <c r="G27" s="175"/>
      <c r="H27" s="189"/>
      <c r="I27" s="177"/>
      <c r="J27" s="178"/>
      <c r="K27" s="179"/>
      <c r="L27" s="178"/>
      <c r="M27" s="177"/>
      <c r="N27" s="178"/>
      <c r="O27" s="32"/>
      <c r="P27" s="31"/>
      <c r="Q27" s="27"/>
    </row>
    <row r="28" spans="1:17" s="124" customFormat="1" ht="12.95" customHeight="1">
      <c r="A28" s="16"/>
      <c r="B28" s="34"/>
      <c r="C28" s="18"/>
      <c r="D28" s="79"/>
      <c r="E28" s="33"/>
      <c r="F28" s="191"/>
      <c r="G28" s="181"/>
      <c r="H28" s="190"/>
      <c r="I28" s="183"/>
      <c r="J28" s="184"/>
      <c r="K28" s="183"/>
      <c r="L28" s="184"/>
      <c r="M28" s="183"/>
      <c r="N28" s="185"/>
      <c r="O28" s="97"/>
      <c r="P28" s="123"/>
      <c r="Q28" s="74"/>
    </row>
    <row r="29" spans="1:17" s="124" customFormat="1" ht="12.95" customHeight="1">
      <c r="A29" s="28"/>
      <c r="B29" s="173"/>
      <c r="C29" s="172"/>
      <c r="D29" s="77"/>
      <c r="E29" s="24"/>
      <c r="F29" s="174"/>
      <c r="G29" s="175"/>
      <c r="H29" s="176"/>
      <c r="I29" s="177"/>
      <c r="J29" s="186"/>
      <c r="K29" s="179"/>
      <c r="L29" s="178"/>
      <c r="M29" s="179"/>
      <c r="N29" s="178"/>
      <c r="O29" s="32"/>
      <c r="P29" s="31"/>
      <c r="Q29" s="27"/>
    </row>
    <row r="30" spans="1:17" s="125" customFormat="1" ht="12.95" customHeight="1">
      <c r="A30" s="16"/>
      <c r="B30" s="34"/>
      <c r="C30" s="18"/>
      <c r="D30" s="79"/>
      <c r="E30" s="33"/>
      <c r="F30" s="181"/>
      <c r="G30" s="181"/>
      <c r="H30" s="187"/>
      <c r="I30" s="183"/>
      <c r="J30" s="188"/>
      <c r="K30" s="183"/>
      <c r="L30" s="184"/>
      <c r="M30" s="183"/>
      <c r="N30" s="185"/>
      <c r="O30" s="97"/>
      <c r="P30" s="123"/>
      <c r="Q30" s="74"/>
    </row>
    <row r="31" spans="1:17" s="125" customFormat="1" ht="12.95" customHeight="1">
      <c r="A31" s="28"/>
      <c r="B31" s="173"/>
      <c r="C31" s="172"/>
      <c r="D31" s="77"/>
      <c r="E31" s="24"/>
      <c r="F31" s="174"/>
      <c r="G31" s="175"/>
      <c r="H31" s="176"/>
      <c r="I31" s="177"/>
      <c r="J31" s="178"/>
      <c r="K31" s="179"/>
      <c r="L31" s="178"/>
      <c r="M31" s="177"/>
      <c r="N31" s="178"/>
      <c r="O31" s="32"/>
      <c r="P31" s="31"/>
      <c r="Q31" s="27"/>
    </row>
    <row r="32" spans="1:17" s="124" customFormat="1" ht="12.95" customHeight="1">
      <c r="A32" s="16"/>
      <c r="B32" s="34"/>
      <c r="C32" s="18"/>
      <c r="D32" s="79"/>
      <c r="E32" s="33"/>
      <c r="F32" s="181"/>
      <c r="G32" s="181"/>
      <c r="H32" s="194"/>
      <c r="I32" s="195"/>
      <c r="J32" s="185"/>
      <c r="K32" s="183"/>
      <c r="L32" s="184"/>
      <c r="M32" s="183"/>
      <c r="N32" s="185"/>
      <c r="O32" s="97"/>
      <c r="P32" s="123"/>
      <c r="Q32" s="74"/>
    </row>
    <row r="33" spans="1:17" s="125" customFormat="1" ht="12.95" customHeight="1">
      <c r="A33" s="28"/>
      <c r="B33" s="96"/>
      <c r="C33" s="55"/>
      <c r="D33" s="77"/>
      <c r="E33" s="24"/>
      <c r="F33" s="25"/>
      <c r="G33" s="30"/>
      <c r="H33" s="84"/>
      <c r="I33" s="31"/>
      <c r="J33" s="32"/>
      <c r="K33" s="56"/>
      <c r="L33" s="178"/>
      <c r="M33" s="177"/>
      <c r="N33" s="178"/>
      <c r="O33" s="32"/>
      <c r="P33" s="31"/>
      <c r="Q33" s="27"/>
    </row>
    <row r="34" spans="1:17" s="124" customFormat="1" ht="12.95" customHeight="1">
      <c r="A34" s="16"/>
      <c r="B34" s="34"/>
      <c r="C34" s="18"/>
      <c r="D34" s="79"/>
      <c r="E34" s="33"/>
      <c r="F34" s="181"/>
      <c r="G34" s="181"/>
      <c r="H34" s="187"/>
      <c r="I34" s="183"/>
      <c r="J34" s="188"/>
      <c r="K34" s="183"/>
      <c r="L34" s="184"/>
      <c r="M34" s="183"/>
      <c r="N34" s="185"/>
      <c r="O34" s="97"/>
      <c r="P34" s="123"/>
      <c r="Q34" s="74"/>
    </row>
    <row r="35" spans="1:17" ht="12.95" customHeight="1">
      <c r="A35" s="28"/>
      <c r="B35" s="173"/>
      <c r="C35" s="172"/>
      <c r="D35" s="77"/>
      <c r="E35" s="24"/>
      <c r="F35" s="174"/>
      <c r="G35" s="175"/>
      <c r="H35" s="189"/>
      <c r="I35" s="177"/>
      <c r="J35" s="178"/>
      <c r="K35" s="179"/>
      <c r="L35" s="32"/>
      <c r="M35" s="31"/>
      <c r="N35" s="32"/>
      <c r="O35" s="32"/>
      <c r="P35" s="31"/>
      <c r="Q35" s="27"/>
    </row>
    <row r="36" spans="1:17" ht="12.95" customHeight="1">
      <c r="A36" s="16"/>
      <c r="B36" s="34"/>
      <c r="C36" s="18"/>
      <c r="D36" s="79"/>
      <c r="E36" s="33"/>
      <c r="F36" s="191"/>
      <c r="G36" s="181"/>
      <c r="H36" s="190"/>
      <c r="I36" s="183"/>
      <c r="J36" s="184"/>
      <c r="K36" s="183"/>
      <c r="L36" s="184"/>
      <c r="M36" s="121"/>
      <c r="N36" s="97"/>
      <c r="O36" s="97"/>
      <c r="P36" s="123"/>
      <c r="Q36" s="74"/>
    </row>
    <row r="37" spans="1:17" ht="12.95" customHeight="1">
      <c r="A37" s="28"/>
      <c r="B37" s="173"/>
      <c r="C37" s="172"/>
      <c r="D37" s="77"/>
      <c r="E37" s="24"/>
      <c r="F37" s="174"/>
      <c r="G37" s="175"/>
      <c r="H37" s="189"/>
      <c r="I37" s="177"/>
      <c r="J37" s="178"/>
      <c r="K37" s="179"/>
      <c r="L37" s="178"/>
      <c r="M37" s="31"/>
      <c r="N37" s="32"/>
      <c r="O37" s="32"/>
      <c r="P37" s="31"/>
      <c r="Q37" s="27"/>
    </row>
    <row r="38" spans="1:17" ht="12.95" customHeight="1">
      <c r="A38" s="16"/>
      <c r="B38" s="34"/>
      <c r="C38" s="18"/>
      <c r="D38" s="79"/>
      <c r="E38" s="33"/>
      <c r="F38" s="191"/>
      <c r="G38" s="181"/>
      <c r="H38" s="190"/>
      <c r="I38" s="183"/>
      <c r="J38" s="184"/>
      <c r="K38" s="183"/>
      <c r="L38" s="184"/>
      <c r="M38" s="121"/>
      <c r="N38" s="97"/>
      <c r="O38" s="97"/>
      <c r="P38" s="123"/>
      <c r="Q38" s="74"/>
    </row>
    <row r="39" spans="1:17" ht="12.95" customHeight="1">
      <c r="A39" s="28"/>
      <c r="B39" s="54"/>
      <c r="C39" s="55"/>
      <c r="D39" s="77"/>
      <c r="E39" s="24"/>
      <c r="F39" s="25"/>
      <c r="G39" s="30"/>
      <c r="H39" s="84"/>
      <c r="I39" s="31"/>
      <c r="J39" s="32"/>
      <c r="K39" s="56"/>
      <c r="L39" s="32"/>
      <c r="M39" s="31"/>
      <c r="N39" s="32"/>
      <c r="O39" s="32"/>
      <c r="P39" s="31"/>
      <c r="Q39" s="27"/>
    </row>
    <row r="40" spans="1:17" ht="12.95" customHeight="1" thickBot="1">
      <c r="A40" s="145"/>
      <c r="B40" s="146"/>
      <c r="C40" s="147"/>
      <c r="D40" s="148"/>
      <c r="E40" s="149"/>
      <c r="F40" s="150"/>
      <c r="G40" s="151"/>
      <c r="H40" s="152"/>
      <c r="I40" s="153"/>
      <c r="J40" s="154"/>
      <c r="K40" s="153"/>
      <c r="L40" s="154"/>
      <c r="M40" s="153"/>
      <c r="N40" s="155"/>
      <c r="O40" s="155"/>
      <c r="P40" s="156"/>
      <c r="Q40" s="157"/>
    </row>
  </sheetData>
  <mergeCells count="8">
    <mergeCell ref="G3:G4"/>
    <mergeCell ref="H3:P4"/>
    <mergeCell ref="F3:F4"/>
    <mergeCell ref="A3:A4"/>
    <mergeCell ref="B3:B4"/>
    <mergeCell ref="C3:C4"/>
    <mergeCell ref="D3:D4"/>
    <mergeCell ref="E3:E4"/>
  </mergeCells>
  <phoneticPr fontId="6"/>
  <dataValidations count="1">
    <dataValidation type="list" allowBlank="1" showInputMessage="1" showErrorMessage="1" sqref="P6 P40 P38 P36 P34 P32 P30 P28 P26 P24 P22 P20 P18 P16 P14 P12 P10 P8" xr:uid="{00000000-0002-0000-0700-000000000000}">
      <formula1>$AI$1:$AI$2</formula1>
    </dataValidation>
  </dataValidations>
  <pageMargins left="0.47244094488188981" right="0.47244094488188981" top="1.0236220472440944" bottom="0.98425196850393704" header="0.51181102362204722" footer="0.62992125984251968"/>
  <pageSetup paperSize="9" scale="92" orientation="landscape" r:id="rId1"/>
  <headerFooter alignWithMargins="0">
    <oddFooter>&amp;RN0.&amp;P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40"/>
  <sheetViews>
    <sheetView view="pageBreakPreview" zoomScaleNormal="100" zoomScaleSheetLayoutView="100" workbookViewId="0">
      <selection activeCell="G14" sqref="G14"/>
    </sheetView>
  </sheetViews>
  <sheetFormatPr defaultColWidth="9" defaultRowHeight="12.95" customHeight="1"/>
  <cols>
    <col min="1" max="1" width="4.125" style="2" customWidth="1"/>
    <col min="2" max="2" width="25.625" style="3" customWidth="1"/>
    <col min="3" max="3" width="30.625" style="3" customWidth="1"/>
    <col min="4" max="4" width="6.625" style="3" customWidth="1"/>
    <col min="5" max="5" width="4.625" style="3" customWidth="1"/>
    <col min="6" max="6" width="10.625" style="3" customWidth="1"/>
    <col min="7" max="7" width="12.625" style="3" customWidth="1"/>
    <col min="8" max="8" width="7.625" style="3" customWidth="1"/>
    <col min="9" max="9" width="2.625" style="3" customWidth="1"/>
    <col min="10" max="10" width="6.125" style="3" customWidth="1"/>
    <col min="11" max="11" width="2.625" style="3" customWidth="1"/>
    <col min="12" max="12" width="6.125" style="3" customWidth="1"/>
    <col min="13" max="13" width="2.625" style="3" customWidth="1"/>
    <col min="14" max="14" width="6.125" style="3" customWidth="1"/>
    <col min="15" max="15" width="2.125" style="3" customWidth="1"/>
    <col min="16" max="16" width="1.625" style="3" customWidth="1"/>
    <col min="17" max="17" width="6.625" style="3" customWidth="1"/>
    <col min="18" max="16384" width="9" style="3"/>
  </cols>
  <sheetData>
    <row r="1" spans="1:37" ht="12.95" customHeight="1">
      <c r="H1" s="2"/>
      <c r="Q1" s="108"/>
      <c r="AJ1" s="110" t="s">
        <v>28</v>
      </c>
      <c r="AK1" s="110" t="s">
        <v>3</v>
      </c>
    </row>
    <row r="2" spans="1:37" ht="12.95" customHeight="1">
      <c r="A2" s="111"/>
      <c r="H2" s="2"/>
      <c r="Q2" s="108"/>
      <c r="AJ2" s="112" t="s">
        <v>29</v>
      </c>
      <c r="AK2" s="113"/>
    </row>
    <row r="3" spans="1:37" s="116" customFormat="1" ht="12.95" customHeight="1">
      <c r="A3" s="295" t="s">
        <v>13</v>
      </c>
      <c r="B3" s="291" t="s">
        <v>7</v>
      </c>
      <c r="C3" s="297" t="s">
        <v>8</v>
      </c>
      <c r="D3" s="299" t="s">
        <v>9</v>
      </c>
      <c r="E3" s="297" t="s">
        <v>4</v>
      </c>
      <c r="F3" s="301" t="s">
        <v>10</v>
      </c>
      <c r="G3" s="289" t="s">
        <v>11</v>
      </c>
      <c r="H3" s="291" t="s">
        <v>45</v>
      </c>
      <c r="I3" s="292"/>
      <c r="J3" s="292"/>
      <c r="K3" s="292"/>
      <c r="L3" s="292"/>
      <c r="M3" s="292"/>
      <c r="N3" s="292"/>
      <c r="O3" s="292"/>
      <c r="P3" s="292"/>
      <c r="Q3" s="114">
        <f>総括!Q3</f>
        <v>0.85</v>
      </c>
      <c r="AJ3" s="160"/>
    </row>
    <row r="4" spans="1:37" s="116" customFormat="1" ht="12.95" customHeight="1">
      <c r="A4" s="296"/>
      <c r="B4" s="293"/>
      <c r="C4" s="298"/>
      <c r="D4" s="300"/>
      <c r="E4" s="298"/>
      <c r="F4" s="302"/>
      <c r="G4" s="290"/>
      <c r="H4" s="293"/>
      <c r="I4" s="294"/>
      <c r="J4" s="294"/>
      <c r="K4" s="294"/>
      <c r="L4" s="294"/>
      <c r="M4" s="294"/>
      <c r="N4" s="294"/>
      <c r="O4" s="294"/>
      <c r="P4" s="294"/>
      <c r="Q4" s="117">
        <f>総括!Q4</f>
        <v>0.7</v>
      </c>
    </row>
    <row r="5" spans="1:37" s="116" customFormat="1" ht="12.95" customHeight="1">
      <c r="A5" s="161"/>
      <c r="B5" s="49"/>
      <c r="C5" s="50"/>
      <c r="D5" s="75"/>
      <c r="E5" s="159"/>
      <c r="F5" s="4"/>
      <c r="G5" s="9"/>
      <c r="H5" s="83"/>
      <c r="I5" s="10"/>
      <c r="J5" s="11"/>
      <c r="K5" s="118"/>
      <c r="L5" s="11"/>
      <c r="M5" s="10"/>
      <c r="N5" s="11"/>
      <c r="O5" s="11"/>
      <c r="P5" s="10"/>
      <c r="Q5" s="6"/>
    </row>
    <row r="6" spans="1:37" s="124" customFormat="1" ht="12.95" customHeight="1">
      <c r="A6" s="119"/>
      <c r="B6" s="34" t="s">
        <v>93</v>
      </c>
      <c r="C6" s="82"/>
      <c r="D6" s="79"/>
      <c r="E6" s="33"/>
      <c r="F6" s="120"/>
      <c r="G6" s="21"/>
      <c r="H6" s="162"/>
      <c r="I6" s="121"/>
      <c r="J6" s="163"/>
      <c r="K6" s="121"/>
      <c r="L6" s="163"/>
      <c r="M6" s="121"/>
      <c r="N6" s="97"/>
      <c r="O6" s="122"/>
      <c r="P6" s="123"/>
      <c r="Q6" s="74"/>
    </row>
    <row r="7" spans="1:37" s="124" customFormat="1" ht="12.95" customHeight="1">
      <c r="A7" s="28"/>
      <c r="B7" s="54"/>
      <c r="C7" s="55"/>
      <c r="D7" s="77"/>
      <c r="E7" s="24"/>
      <c r="F7" s="25"/>
      <c r="G7" s="30"/>
      <c r="H7" s="84"/>
      <c r="I7" s="31"/>
      <c r="J7" s="32"/>
      <c r="K7" s="56"/>
      <c r="L7" s="32"/>
      <c r="M7" s="31"/>
      <c r="N7" s="32"/>
      <c r="O7" s="32"/>
      <c r="P7" s="31"/>
      <c r="Q7" s="27"/>
    </row>
    <row r="8" spans="1:37" s="124" customFormat="1" ht="12.95" customHeight="1">
      <c r="A8" s="16"/>
      <c r="B8" s="34" t="s">
        <v>67</v>
      </c>
      <c r="C8" s="18"/>
      <c r="D8" s="79"/>
      <c r="E8" s="33"/>
      <c r="F8" s="120"/>
      <c r="G8" s="21"/>
      <c r="H8" s="182"/>
      <c r="I8" s="121"/>
      <c r="J8" s="163"/>
      <c r="K8" s="121"/>
      <c r="L8" s="163"/>
      <c r="M8" s="121"/>
      <c r="N8" s="97"/>
      <c r="O8" s="97"/>
      <c r="P8" s="123"/>
      <c r="Q8" s="74"/>
    </row>
    <row r="9" spans="1:37" s="124" customFormat="1" ht="12.95" customHeight="1">
      <c r="A9" s="28"/>
      <c r="B9" s="54"/>
      <c r="C9" s="55"/>
      <c r="D9" s="77"/>
      <c r="E9" s="24"/>
      <c r="F9" s="25"/>
      <c r="G9" s="30"/>
      <c r="H9" s="84"/>
      <c r="I9" s="31"/>
      <c r="J9" s="32"/>
      <c r="K9" s="56"/>
      <c r="L9" s="32"/>
      <c r="M9" s="31"/>
      <c r="N9" s="32"/>
      <c r="O9" s="32"/>
      <c r="P9" s="31"/>
      <c r="Q9" s="27"/>
    </row>
    <row r="10" spans="1:37" s="124" customFormat="1" ht="12.95" customHeight="1">
      <c r="A10" s="95"/>
      <c r="B10" s="34" t="s">
        <v>74</v>
      </c>
      <c r="C10" s="18" t="s">
        <v>75</v>
      </c>
      <c r="D10" s="79">
        <v>0.14000000000000001</v>
      </c>
      <c r="E10" s="33" t="s">
        <v>61</v>
      </c>
      <c r="F10" s="120"/>
      <c r="G10" s="21"/>
      <c r="H10" s="193"/>
      <c r="I10" s="121"/>
      <c r="J10" s="203"/>
      <c r="K10" s="121"/>
      <c r="L10" s="203"/>
      <c r="M10" s="121"/>
      <c r="N10" s="97"/>
      <c r="O10" s="97"/>
      <c r="P10" s="123"/>
      <c r="Q10" s="74"/>
    </row>
    <row r="11" spans="1:37" s="124" customFormat="1" ht="12.95" customHeight="1">
      <c r="A11" s="28"/>
      <c r="B11" s="54"/>
      <c r="C11" s="55"/>
      <c r="D11" s="77"/>
      <c r="E11" s="24"/>
      <c r="F11" s="25"/>
      <c r="G11" s="30"/>
      <c r="H11" s="84"/>
      <c r="I11" s="31"/>
      <c r="J11" s="32"/>
      <c r="K11" s="56"/>
      <c r="L11" s="32"/>
      <c r="M11" s="56"/>
      <c r="N11" s="32"/>
      <c r="O11" s="32"/>
      <c r="P11" s="31"/>
      <c r="Q11" s="27"/>
    </row>
    <row r="12" spans="1:37" s="124" customFormat="1" ht="12.95" customHeight="1">
      <c r="A12" s="16"/>
      <c r="B12" s="143" t="s">
        <v>86</v>
      </c>
      <c r="C12" s="18"/>
      <c r="D12" s="79">
        <v>10</v>
      </c>
      <c r="E12" s="33" t="s">
        <v>51</v>
      </c>
      <c r="F12" s="191"/>
      <c r="G12" s="21"/>
      <c r="H12" s="193"/>
      <c r="I12" s="121"/>
      <c r="J12" s="203"/>
      <c r="K12" s="121"/>
      <c r="L12" s="203"/>
      <c r="M12" s="121"/>
      <c r="N12" s="97"/>
      <c r="O12" s="97"/>
      <c r="P12" s="123"/>
      <c r="Q12" s="74"/>
    </row>
    <row r="13" spans="1:37" s="124" customFormat="1" ht="12.95" customHeight="1">
      <c r="A13" s="28"/>
      <c r="B13" s="96"/>
      <c r="C13" s="55"/>
      <c r="D13" s="77"/>
      <c r="E13" s="24"/>
      <c r="F13" s="25"/>
      <c r="G13" s="30"/>
      <c r="H13" s="84"/>
      <c r="I13" s="31"/>
      <c r="J13" s="61"/>
      <c r="K13" s="56"/>
      <c r="L13" s="32"/>
      <c r="M13" s="31"/>
      <c r="N13" s="32"/>
      <c r="O13" s="32"/>
      <c r="P13" s="31"/>
      <c r="Q13" s="27"/>
    </row>
    <row r="14" spans="1:37" s="124" customFormat="1" ht="12.95" customHeight="1">
      <c r="A14" s="16"/>
      <c r="B14" s="34" t="s">
        <v>87</v>
      </c>
      <c r="C14" s="18"/>
      <c r="D14" s="79">
        <v>1</v>
      </c>
      <c r="E14" s="33" t="s">
        <v>51</v>
      </c>
      <c r="F14" s="120"/>
      <c r="G14" s="181"/>
      <c r="H14" s="202"/>
      <c r="I14" s="121"/>
      <c r="J14" s="94"/>
      <c r="K14" s="121"/>
      <c r="L14" s="203"/>
      <c r="M14" s="121"/>
      <c r="N14" s="97"/>
      <c r="O14" s="97"/>
      <c r="P14" s="123"/>
      <c r="Q14" s="74"/>
    </row>
    <row r="15" spans="1:37" s="124" customFormat="1" ht="12.95" customHeight="1">
      <c r="A15" s="28"/>
      <c r="B15" s="54"/>
      <c r="C15" s="55"/>
      <c r="D15" s="77"/>
      <c r="E15" s="24"/>
      <c r="F15" s="25"/>
      <c r="G15" s="30"/>
      <c r="H15" s="84"/>
      <c r="I15" s="31"/>
      <c r="J15" s="32"/>
      <c r="K15" s="56"/>
      <c r="L15" s="32"/>
      <c r="M15" s="31"/>
      <c r="N15" s="32"/>
      <c r="O15" s="32"/>
      <c r="P15" s="31"/>
      <c r="Q15" s="27"/>
    </row>
    <row r="16" spans="1:37" s="124" customFormat="1" ht="12.95" customHeight="1">
      <c r="A16" s="16"/>
      <c r="B16" s="34"/>
      <c r="C16" s="18"/>
      <c r="D16" s="79"/>
      <c r="E16" s="33"/>
      <c r="F16" s="191"/>
      <c r="G16" s="21"/>
      <c r="H16" s="193"/>
      <c r="I16" s="121"/>
      <c r="J16" s="163"/>
      <c r="K16" s="121"/>
      <c r="L16" s="163"/>
      <c r="M16" s="121"/>
      <c r="N16" s="97"/>
      <c r="O16" s="97"/>
      <c r="P16" s="123"/>
      <c r="Q16" s="74"/>
    </row>
    <row r="17" spans="1:17" s="124" customFormat="1" ht="12.95" customHeight="1">
      <c r="A17" s="28"/>
      <c r="B17" s="54"/>
      <c r="C17" s="55"/>
      <c r="D17" s="77"/>
      <c r="E17" s="24"/>
      <c r="F17" s="25"/>
      <c r="G17" s="30"/>
      <c r="H17" s="84"/>
      <c r="I17" s="31"/>
      <c r="J17" s="32"/>
      <c r="K17" s="56"/>
      <c r="L17" s="32"/>
      <c r="M17" s="31"/>
      <c r="N17" s="32"/>
      <c r="O17" s="32"/>
      <c r="P17" s="31"/>
      <c r="Q17" s="27"/>
    </row>
    <row r="18" spans="1:17" s="125" customFormat="1" ht="12.95" customHeight="1">
      <c r="A18" s="16"/>
      <c r="B18" s="34"/>
      <c r="C18" s="18"/>
      <c r="D18" s="79"/>
      <c r="E18" s="33"/>
      <c r="F18" s="120"/>
      <c r="G18" s="21"/>
      <c r="H18" s="193"/>
      <c r="I18" s="121"/>
      <c r="J18" s="163"/>
      <c r="K18" s="121"/>
      <c r="L18" s="163"/>
      <c r="M18" s="121"/>
      <c r="N18" s="97"/>
      <c r="O18" s="97"/>
      <c r="P18" s="123"/>
      <c r="Q18" s="74"/>
    </row>
    <row r="19" spans="1:17" s="125" customFormat="1" ht="12.95" customHeight="1">
      <c r="A19" s="28"/>
      <c r="B19" s="54"/>
      <c r="C19" s="55"/>
      <c r="D19" s="77"/>
      <c r="E19" s="24"/>
      <c r="F19" s="25"/>
      <c r="G19" s="30"/>
      <c r="H19" s="84"/>
      <c r="I19" s="31"/>
      <c r="J19" s="32"/>
      <c r="K19" s="56"/>
      <c r="L19" s="32"/>
      <c r="M19" s="56"/>
      <c r="N19" s="32"/>
      <c r="O19" s="32"/>
      <c r="P19" s="31"/>
      <c r="Q19" s="27"/>
    </row>
    <row r="20" spans="1:17" s="124" customFormat="1" ht="12.95" customHeight="1">
      <c r="A20" s="16"/>
      <c r="B20" s="34"/>
      <c r="C20" s="18"/>
      <c r="D20" s="79"/>
      <c r="E20" s="33"/>
      <c r="F20" s="120"/>
      <c r="G20" s="21"/>
      <c r="H20" s="182"/>
      <c r="I20" s="121"/>
      <c r="J20" s="163"/>
      <c r="K20" s="121"/>
      <c r="L20" s="163"/>
      <c r="M20" s="121"/>
      <c r="N20" s="97"/>
      <c r="O20" s="97"/>
      <c r="P20" s="123"/>
      <c r="Q20" s="74"/>
    </row>
    <row r="21" spans="1:17" s="124" customFormat="1" ht="12.95" customHeight="1">
      <c r="A21" s="28"/>
      <c r="B21" s="54"/>
      <c r="C21" s="55"/>
      <c r="D21" s="77"/>
      <c r="E21" s="24"/>
      <c r="F21" s="25"/>
      <c r="G21" s="30"/>
      <c r="H21" s="84"/>
      <c r="I21" s="31"/>
      <c r="J21" s="61"/>
      <c r="K21" s="56"/>
      <c r="L21" s="32"/>
      <c r="M21" s="31"/>
      <c r="N21" s="32"/>
      <c r="O21" s="32"/>
      <c r="P21" s="31"/>
      <c r="Q21" s="27"/>
    </row>
    <row r="22" spans="1:17" s="125" customFormat="1" ht="12.95" customHeight="1">
      <c r="A22" s="16"/>
      <c r="B22" s="34"/>
      <c r="C22" s="18"/>
      <c r="D22" s="79"/>
      <c r="E22" s="33"/>
      <c r="F22" s="120"/>
      <c r="G22" s="21"/>
      <c r="H22" s="194"/>
      <c r="I22" s="121"/>
      <c r="J22" s="94"/>
      <c r="K22" s="121"/>
      <c r="L22" s="163"/>
      <c r="M22" s="121"/>
      <c r="N22" s="97"/>
      <c r="O22" s="97"/>
      <c r="P22" s="123"/>
      <c r="Q22" s="74"/>
    </row>
    <row r="23" spans="1:17" s="125" customFormat="1" ht="12.95" customHeight="1">
      <c r="A23" s="28"/>
      <c r="B23" s="54"/>
      <c r="C23" s="55"/>
      <c r="D23" s="77"/>
      <c r="E23" s="24"/>
      <c r="F23" s="25"/>
      <c r="G23" s="30"/>
      <c r="H23" s="84"/>
      <c r="I23" s="31"/>
      <c r="J23" s="32"/>
      <c r="K23" s="56"/>
      <c r="L23" s="32"/>
      <c r="M23" s="31"/>
      <c r="N23" s="32"/>
      <c r="O23" s="32"/>
      <c r="P23" s="31"/>
      <c r="Q23" s="27"/>
    </row>
    <row r="24" spans="1:17" s="124" customFormat="1" ht="12.95" customHeight="1">
      <c r="A24" s="16"/>
      <c r="B24" s="143"/>
      <c r="C24" s="18"/>
      <c r="D24" s="79"/>
      <c r="E24" s="33"/>
      <c r="F24" s="191"/>
      <c r="G24" s="21"/>
      <c r="H24" s="193"/>
      <c r="I24" s="121"/>
      <c r="J24" s="188"/>
      <c r="K24" s="121"/>
      <c r="L24" s="163"/>
      <c r="M24" s="121"/>
      <c r="N24" s="97"/>
      <c r="O24" s="97"/>
      <c r="P24" s="123"/>
      <c r="Q24" s="74"/>
    </row>
    <row r="25" spans="1:17" s="124" customFormat="1" ht="12.95" customHeight="1">
      <c r="A25" s="28"/>
      <c r="B25" s="96"/>
      <c r="C25" s="55"/>
      <c r="D25" s="77"/>
      <c r="E25" s="24"/>
      <c r="F25" s="25"/>
      <c r="G25" s="30"/>
      <c r="H25" s="84"/>
      <c r="I25" s="31"/>
      <c r="J25" s="32"/>
      <c r="K25" s="56"/>
      <c r="L25" s="32"/>
      <c r="M25" s="31"/>
      <c r="N25" s="32"/>
      <c r="O25" s="32"/>
      <c r="P25" s="31"/>
      <c r="Q25" s="27"/>
    </row>
    <row r="26" spans="1:17" s="125" customFormat="1" ht="12.95" customHeight="1">
      <c r="A26" s="16"/>
      <c r="B26" s="34"/>
      <c r="C26" s="18"/>
      <c r="D26" s="79"/>
      <c r="E26" s="33"/>
      <c r="F26" s="120"/>
      <c r="G26" s="21"/>
      <c r="H26" s="207"/>
      <c r="I26" s="121"/>
      <c r="J26" s="163"/>
      <c r="K26" s="121"/>
      <c r="L26" s="163"/>
      <c r="M26" s="121"/>
      <c r="N26" s="97"/>
      <c r="O26" s="97"/>
      <c r="P26" s="123"/>
      <c r="Q26" s="74"/>
    </row>
    <row r="27" spans="1:17" s="125" customFormat="1" ht="12.95" customHeight="1">
      <c r="A27" s="28"/>
      <c r="B27" s="54"/>
      <c r="C27" s="55"/>
      <c r="D27" s="77"/>
      <c r="E27" s="24"/>
      <c r="F27" s="25"/>
      <c r="G27" s="30"/>
      <c r="H27" s="84"/>
      <c r="I27" s="31"/>
      <c r="J27" s="32"/>
      <c r="K27" s="56"/>
      <c r="L27" s="32"/>
      <c r="M27" s="31"/>
      <c r="N27" s="32"/>
      <c r="O27" s="32"/>
      <c r="P27" s="31"/>
      <c r="Q27" s="27"/>
    </row>
    <row r="28" spans="1:17" s="124" customFormat="1" ht="12.95" customHeight="1">
      <c r="A28" s="16"/>
      <c r="B28" s="34"/>
      <c r="C28" s="18"/>
      <c r="D28" s="79"/>
      <c r="E28" s="33"/>
      <c r="F28" s="120"/>
      <c r="G28" s="21"/>
      <c r="H28" s="162"/>
      <c r="I28" s="121"/>
      <c r="J28" s="163"/>
      <c r="K28" s="121"/>
      <c r="L28" s="163"/>
      <c r="M28" s="121"/>
      <c r="N28" s="97"/>
      <c r="O28" s="97"/>
      <c r="P28" s="123"/>
      <c r="Q28" s="74"/>
    </row>
    <row r="29" spans="1:17" s="124" customFormat="1" ht="12.95" customHeight="1">
      <c r="A29" s="28"/>
      <c r="B29" s="54"/>
      <c r="C29" s="55"/>
      <c r="D29" s="77"/>
      <c r="E29" s="24"/>
      <c r="F29" s="25"/>
      <c r="G29" s="30"/>
      <c r="H29" s="84"/>
      <c r="I29" s="31"/>
      <c r="J29" s="32"/>
      <c r="K29" s="56"/>
      <c r="L29" s="32"/>
      <c r="M29" s="56"/>
      <c r="N29" s="32"/>
      <c r="O29" s="32"/>
      <c r="P29" s="31"/>
      <c r="Q29" s="27"/>
    </row>
    <row r="30" spans="1:17" s="125" customFormat="1" ht="12.95" customHeight="1">
      <c r="A30" s="16"/>
      <c r="B30" s="89"/>
      <c r="C30" s="34"/>
      <c r="D30" s="79"/>
      <c r="E30" s="33"/>
      <c r="F30" s="120"/>
      <c r="G30" s="21"/>
      <c r="H30" s="162"/>
      <c r="I30" s="121"/>
      <c r="J30" s="163"/>
      <c r="K30" s="121"/>
      <c r="L30" s="163"/>
      <c r="M30" s="121"/>
      <c r="N30" s="97"/>
      <c r="O30" s="97"/>
      <c r="P30" s="123"/>
      <c r="Q30" s="74"/>
    </row>
    <row r="31" spans="1:17" s="125" customFormat="1" ht="12.95" customHeight="1">
      <c r="A31" s="28"/>
      <c r="B31" s="54"/>
      <c r="C31" s="55"/>
      <c r="D31" s="77"/>
      <c r="E31" s="24"/>
      <c r="F31" s="25"/>
      <c r="G31" s="30"/>
      <c r="H31" s="84"/>
      <c r="I31" s="31"/>
      <c r="J31" s="32"/>
      <c r="K31" s="56"/>
      <c r="L31" s="32"/>
      <c r="M31" s="31"/>
      <c r="N31" s="32"/>
      <c r="O31" s="32"/>
      <c r="P31" s="31"/>
      <c r="Q31" s="27"/>
    </row>
    <row r="32" spans="1:17" s="124" customFormat="1" ht="12.95" customHeight="1">
      <c r="A32" s="16"/>
      <c r="B32" s="34"/>
      <c r="C32" s="18"/>
      <c r="D32" s="79"/>
      <c r="E32" s="33"/>
      <c r="F32" s="120"/>
      <c r="G32" s="21"/>
      <c r="H32" s="162"/>
      <c r="I32" s="121"/>
      <c r="J32" s="163"/>
      <c r="K32" s="121"/>
      <c r="L32" s="163"/>
      <c r="M32" s="121"/>
      <c r="N32" s="97"/>
      <c r="O32" s="97"/>
      <c r="P32" s="123"/>
      <c r="Q32" s="74"/>
    </row>
    <row r="33" spans="1:17" s="125" customFormat="1" ht="12.95" customHeight="1">
      <c r="A33" s="28"/>
      <c r="B33" s="96"/>
      <c r="C33" s="55"/>
      <c r="D33" s="77"/>
      <c r="E33" s="24"/>
      <c r="F33" s="25"/>
      <c r="G33" s="30"/>
      <c r="H33" s="84"/>
      <c r="I33" s="31"/>
      <c r="J33" s="32"/>
      <c r="K33" s="56"/>
      <c r="L33" s="32"/>
      <c r="M33" s="31"/>
      <c r="N33" s="32"/>
      <c r="O33" s="32"/>
      <c r="P33" s="31"/>
      <c r="Q33" s="27"/>
    </row>
    <row r="34" spans="1:17" s="124" customFormat="1" ht="12.95" customHeight="1">
      <c r="A34" s="16"/>
      <c r="B34" s="143"/>
      <c r="C34" s="18"/>
      <c r="D34" s="79"/>
      <c r="E34" s="33"/>
      <c r="F34" s="120"/>
      <c r="G34" s="21"/>
      <c r="H34" s="162"/>
      <c r="I34" s="121"/>
      <c r="J34" s="163"/>
      <c r="K34" s="121"/>
      <c r="L34" s="163"/>
      <c r="M34" s="121"/>
      <c r="N34" s="97"/>
      <c r="O34" s="97"/>
      <c r="P34" s="123"/>
      <c r="Q34" s="74"/>
    </row>
    <row r="35" spans="1:17" ht="12.95" customHeight="1">
      <c r="A35" s="28"/>
      <c r="B35" s="96"/>
      <c r="C35" s="55"/>
      <c r="D35" s="77"/>
      <c r="E35" s="24"/>
      <c r="F35" s="25"/>
      <c r="G35" s="30"/>
      <c r="H35" s="84"/>
      <c r="I35" s="31"/>
      <c r="J35" s="32"/>
      <c r="K35" s="56"/>
      <c r="L35" s="32"/>
      <c r="M35" s="31"/>
      <c r="N35" s="32"/>
      <c r="O35" s="32"/>
      <c r="P35" s="31"/>
      <c r="Q35" s="27"/>
    </row>
    <row r="36" spans="1:17" ht="12.95" customHeight="1">
      <c r="A36" s="16"/>
      <c r="B36" s="92"/>
      <c r="C36" s="18"/>
      <c r="D36" s="79"/>
      <c r="E36" s="33"/>
      <c r="F36" s="120"/>
      <c r="G36" s="21"/>
      <c r="H36" s="162"/>
      <c r="I36" s="121"/>
      <c r="J36" s="163"/>
      <c r="K36" s="121"/>
      <c r="L36" s="163"/>
      <c r="M36" s="121"/>
      <c r="N36" s="97"/>
      <c r="O36" s="97"/>
      <c r="P36" s="123"/>
      <c r="Q36" s="74"/>
    </row>
    <row r="37" spans="1:17" ht="12.95" customHeight="1">
      <c r="A37" s="28"/>
      <c r="B37" s="54"/>
      <c r="C37" s="55"/>
      <c r="D37" s="77"/>
      <c r="E37" s="24"/>
      <c r="F37" s="25"/>
      <c r="G37" s="30"/>
      <c r="H37" s="84"/>
      <c r="I37" s="31"/>
      <c r="J37" s="32"/>
      <c r="K37" s="56"/>
      <c r="L37" s="32"/>
      <c r="M37" s="31"/>
      <c r="N37" s="32"/>
      <c r="O37" s="32"/>
      <c r="P37" s="31"/>
      <c r="Q37" s="27"/>
    </row>
    <row r="38" spans="1:17" ht="12.95" customHeight="1">
      <c r="A38" s="16"/>
      <c r="B38" s="34"/>
      <c r="C38" s="18"/>
      <c r="D38" s="79"/>
      <c r="E38" s="33"/>
      <c r="F38" s="120"/>
      <c r="G38" s="21"/>
      <c r="H38" s="162"/>
      <c r="I38" s="121"/>
      <c r="J38" s="163"/>
      <c r="K38" s="121"/>
      <c r="L38" s="163"/>
      <c r="M38" s="121"/>
      <c r="N38" s="97"/>
      <c r="O38" s="97"/>
      <c r="P38" s="123"/>
      <c r="Q38" s="74"/>
    </row>
    <row r="39" spans="1:17" ht="12.95" customHeight="1">
      <c r="A39" s="28"/>
      <c r="B39" s="54"/>
      <c r="C39" s="55"/>
      <c r="D39" s="77"/>
      <c r="E39" s="24"/>
      <c r="F39" s="25"/>
      <c r="G39" s="30"/>
      <c r="H39" s="84"/>
      <c r="I39" s="31"/>
      <c r="J39" s="32"/>
      <c r="K39" s="56"/>
      <c r="L39" s="32"/>
      <c r="M39" s="31"/>
      <c r="N39" s="32"/>
      <c r="O39" s="32"/>
      <c r="P39" s="31"/>
      <c r="Q39" s="27"/>
    </row>
    <row r="40" spans="1:17" ht="12.95" customHeight="1" thickBot="1">
      <c r="A40" s="145"/>
      <c r="B40" s="146"/>
      <c r="C40" s="147"/>
      <c r="D40" s="148"/>
      <c r="E40" s="149"/>
      <c r="F40" s="150"/>
      <c r="G40" s="151"/>
      <c r="H40" s="152"/>
      <c r="I40" s="153"/>
      <c r="J40" s="154"/>
      <c r="K40" s="153"/>
      <c r="L40" s="154"/>
      <c r="M40" s="153"/>
      <c r="N40" s="155"/>
      <c r="O40" s="155"/>
      <c r="P40" s="156"/>
      <c r="Q40" s="157"/>
    </row>
  </sheetData>
  <mergeCells count="8">
    <mergeCell ref="G3:G4"/>
    <mergeCell ref="H3:P4"/>
    <mergeCell ref="F3:F4"/>
    <mergeCell ref="A3:A4"/>
    <mergeCell ref="B3:B4"/>
    <mergeCell ref="C3:C4"/>
    <mergeCell ref="D3:D4"/>
    <mergeCell ref="E3:E4"/>
  </mergeCells>
  <phoneticPr fontId="6"/>
  <dataValidations count="1">
    <dataValidation type="list" allowBlank="1" showInputMessage="1" showErrorMessage="1" sqref="P6 P14 P12 P10 P40 P38 P36 P34 P32 P30 P28 P26 P24 P22 P20 P18 P16 P8" xr:uid="{00000000-0002-0000-0800-000000000000}">
      <formula1>$AK$1:$AK$2</formula1>
    </dataValidation>
  </dataValidations>
  <pageMargins left="0.47244094488188981" right="0.47244094488188981" top="1.0236220472440944" bottom="0.98425196850393704" header="0.51181102362204722" footer="0.62992125984251968"/>
  <pageSetup paperSize="9" scale="92" orientation="landscape" r:id="rId1"/>
  <headerFooter alignWithMargins="0">
    <oddFooter>&amp;RN0.&amp;P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21</vt:i4>
      </vt:variant>
    </vt:vector>
  </HeadingPairs>
  <TitlesOfParts>
    <vt:vector size="33" baseType="lpstr">
      <vt:lpstr>表紙</vt:lpstr>
      <vt:lpstr>総括</vt:lpstr>
      <vt:lpstr>A</vt:lpstr>
      <vt:lpstr>Ｂ</vt:lpstr>
      <vt:lpstr>Ｃ</vt:lpstr>
      <vt:lpstr>Ｄ</vt:lpstr>
      <vt:lpstr>Ｅ.経費代価</vt:lpstr>
      <vt:lpstr>A.代価表 (ﾌｪﾝｽ)</vt:lpstr>
      <vt:lpstr>A.代価表（支柱）</vt:lpstr>
      <vt:lpstr>A.代価表（資材)</vt:lpstr>
      <vt:lpstr>A.代価表（支柱運搬費）</vt:lpstr>
      <vt:lpstr>A.代価表（金網運搬費） </vt:lpstr>
      <vt:lpstr>A!Print_Area</vt:lpstr>
      <vt:lpstr>'A.代価表 (ﾌｪﾝｽ)'!Print_Area</vt:lpstr>
      <vt:lpstr>'A.代価表（金網運搬費） '!Print_Area</vt:lpstr>
      <vt:lpstr>'A.代価表（支柱）'!Print_Area</vt:lpstr>
      <vt:lpstr>'A.代価表（支柱運搬費）'!Print_Area</vt:lpstr>
      <vt:lpstr>'A.代価表（資材)'!Print_Area</vt:lpstr>
      <vt:lpstr>Ｂ!Print_Area</vt:lpstr>
      <vt:lpstr>'Ｃ'!Print_Area</vt:lpstr>
      <vt:lpstr>Ｄ!Print_Area</vt:lpstr>
      <vt:lpstr>Ｅ.経費代価!Print_Area</vt:lpstr>
      <vt:lpstr>総括!Print_Area</vt:lpstr>
      <vt:lpstr>表紙!Print_Area</vt:lpstr>
      <vt:lpstr>A!Print_Titles</vt:lpstr>
      <vt:lpstr>'A.代価表 (ﾌｪﾝｽ)'!Print_Titles</vt:lpstr>
      <vt:lpstr>'A.代価表（金網運搬費） '!Print_Titles</vt:lpstr>
      <vt:lpstr>'A.代価表（支柱）'!Print_Titles</vt:lpstr>
      <vt:lpstr>'A.代価表（支柱運搬費）'!Print_Titles</vt:lpstr>
      <vt:lpstr>'A.代価表（資材)'!Print_Titles</vt:lpstr>
      <vt:lpstr>Ｂ!Print_Titles</vt:lpstr>
      <vt:lpstr>'Ｃ'!Print_Titles</vt:lpstr>
      <vt:lpstr>Ｄ!Print_Titles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山路 一誠</cp:lastModifiedBy>
  <cp:lastPrinted>2024-04-05T04:42:59Z</cp:lastPrinted>
  <dcterms:created xsi:type="dcterms:W3CDTF">2005-05-06T07:10:08Z</dcterms:created>
  <dcterms:modified xsi:type="dcterms:W3CDTF">2024-07-02T07:01:55Z</dcterms:modified>
</cp:coreProperties>
</file>