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総務課\04_財政\15_財政状況資料集\01_H28決算\"/>
    </mc:Choice>
  </mc:AlternateContent>
  <bookViews>
    <workbookView xWindow="0" yWindow="0" windowWidth="20610" windowHeight="9750" tabRatio="89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C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<sst xmlns="http://schemas.openxmlformats.org/spreadsheetml/2006/main" count="1112" uniqueCount="564">
  <si>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</si>
  <si>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</si>
  <si>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</si>
  <si>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</si>
  <si>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</si>
  <si>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</si>
  <si>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</si>
  <si>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</si>
  <si>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</si>
  <si>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</si>
  <si>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</si>
  <si>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</si>
  <si>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</si>
  <si>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</si>
  <si>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</si>
  <si>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</si>
  <si>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</si>
  <si>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</si>
  <si>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</si>
  <si>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</si>
  <si>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</si>
  <si>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</si>
  <si>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</si>
  <si>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</si>
  <si>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</si>
  <si>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</si>
  <si>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</si>
  <si>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</si>
  <si>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</si>
  <si>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</si>
  <si>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</si>
  <si>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</si>
  <si>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</si>
  <si>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</si>
  <si>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</si>
  <si>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</si>
  <si>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</si>
  <si>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</si>
  <si>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</si>
  <si>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</si>
  <si>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</si>
  <si>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</si>
  <si>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</si>
  <si>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</si>
  <si>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</si>
  <si>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</si>
  <si>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</si>
  <si>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</si>
  <si>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</si>
  <si>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</si>
  <si>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</si>
  <si>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</si>
  <si>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</si>
  <si>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</si>
  <si>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</si>
  <si>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</si>
  <si>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</si>
  <si>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</si>
  <si>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</si>
  <si>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</si>
  <si>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</si>
  <si>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</si>
  <si>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</si>
  <si>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</si>
  <si>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</si>
  <si>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</si>
  <si>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</si>
  <si>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</si>
  <si>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</si>
  <si>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</si>
  <si>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</si>
  <si>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</si>
  <si>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</si>
  <si>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</si>
  <si>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</si>
  <si>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</si>
  <si>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</si>
  <si>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</si>
  <si>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</si>
  <si>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</si>
  <si>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</si>
  <si>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</si>
  <si>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</si>
  <si>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</si>
  <si>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</si>
  <si>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</si>
  <si>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</si>
  <si>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</si>
  <si>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</si>
  <si>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</si>
  <si>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</si>
  <si>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</si>
  <si>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</si>
  <si>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</si>
  <si>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</si>
  <si>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</si>
  <si>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</si>
  <si>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</si>
  <si>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</si>
  <si>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</si>
  <si>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</si>
  <si>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</si>
  <si>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</si>
  <si>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</si>
  <si>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</si>
  <si>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</si>
  <si>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</si>
  <si>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</si>
  <si>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</si>
  <si>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</si>
  <si>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</si>
  <si>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</si>
  <si>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</si>
  <si>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</si>
  <si>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</si>
  <si>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</si>
  <si>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</si>
  <si>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</si>
  <si>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</si>
  <si>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</si>
  <si>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</si>
  <si>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</si>
  <si>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</si>
  <si>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</si>
  <si>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</si>
  <si>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</si>
  <si>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</si>
  <si>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</si>
  <si>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</si>
  <si>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</si>
  <si>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</si>
  <si>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</si>
  <si>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</si>
  <si>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</si>
  <si>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</si>
  <si>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</si>
  <si>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</si>
  <si>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簡易水道事業特別会計</t>
    <phoneticPr fontId="5"/>
  </si>
  <si>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</si>
  <si>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</si>
  <si>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</si>
  <si>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</si>
  <si>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</si>
  <si>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</si>
  <si>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</si>
  <si>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</si>
  <si>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</si>
  <si>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</si>
  <si>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</si>
  <si>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</si>
  <si>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</si>
  <si>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</si>
  <si>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</si>
  <si>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</si>
  <si>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</si>
  <si>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</si>
  <si>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</si>
  <si>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</si>
  <si>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</si>
  <si>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</si>
  <si>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</si>
  <si>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</si>
  <si>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</si>
  <si>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</si>
  <si>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</si>
  <si>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</si>
  <si>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</si>
  <si>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</si>
  <si>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</si>
  <si>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</si>
  <si>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</si>
  <si>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</si>
  <si>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</si>
  <si>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</si>
  <si>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</si>
  <si>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</si>
  <si>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</si>
  <si>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</si>
  <si>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</si>
  <si>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</si>
  <si>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</si>
  <si>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</si>
  <si>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</si>
  <si>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</si>
  <si>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</si>
  <si>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</si>
  <si>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</si>
  <si>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</si>
  <si>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</si>
  <si>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</si>
  <si>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</si>
  <si>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</si>
  <si>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</si>
  <si>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</si>
  <si>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</si>
  <si>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</si>
  <si>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</si>
  <si>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</si>
  <si>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三重県大台町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</si>
  <si>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</si>
  <si>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</si>
  <si>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</si>
  <si>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</si>
  <si>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</si>
  <si>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</si>
  <si>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</si>
  <si>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</si>
  <si>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</si>
  <si>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</si>
  <si>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</si>
  <si>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</si>
  <si>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</si>
  <si>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</si>
  <si>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</si>
  <si>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</si>
  <si>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</si>
  <si>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</si>
  <si>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</si>
  <si>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</si>
  <si>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</si>
  <si>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</si>
  <si>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</si>
  <si>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</si>
  <si>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</si>
  <si>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</si>
  <si>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</si>
  <si>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</si>
  <si>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</si>
  <si>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</si>
  <si>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</si>
  <si>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</si>
  <si>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</si>
  <si>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</si>
  <si>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</si>
  <si>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</si>
  <si>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</si>
  <si>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</si>
  <si>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</si>
  <si>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</si>
  <si>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</si>
  <si>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</si>
  <si>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</si>
  <si>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</si>
  <si>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</si>
  <si>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</si>
  <si>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</si>
  <si>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</si>
  <si>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</si>
  <si>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</si>
  <si>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</si>
  <si>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</si>
  <si>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</si>
  <si>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</si>
  <si>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</si>
  <si>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</si>
  <si>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</si>
  <si>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</si>
  <si>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</si>
  <si>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</si>
  <si>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</si>
  <si>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</si>
  <si>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</si>
  <si>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</si>
  <si>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</si>
  <si>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</si>
  <si>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</si>
  <si>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</si>
  <si>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</si>
  <si>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</si>
  <si>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</si>
  <si>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</si>
  <si>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</si>
  <si>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</si>
  <si>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</si>
  <si>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</si>
  <si>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</si>
  <si>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</si>
  <si>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</si>
  <si>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</si>
  <si>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</si>
  <si>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</si>
  <si>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</si>
  <si>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</si>
  <si>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</si>
  <si>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</si>
  <si>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</si>
  <si>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</si>
  <si>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</si>
  <si>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</si>
  <si>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</si>
  <si>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</si>
  <si>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</si>
  <si>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</si>
  <si>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</si>
  <si>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</si>
  <si>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</si>
  <si>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</si>
  <si>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</si>
  <si>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</si>
  <si>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</si>
  <si>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</si>
  <si>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</si>
  <si>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</si>
  <si>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</si>
  <si>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</si>
  <si>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</si>
  <si>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</si>
  <si>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</si>
  <si>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</si>
  <si>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</si>
  <si>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</si>
  <si>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</si>
  <si>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</si>
  <si>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</si>
  <si>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</si>
  <si>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</si>
  <si>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</si>
  <si>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</si>
  <si>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</si>
  <si>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</si>
  <si>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</si>
  <si>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</si>
  <si>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</si>
  <si>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</si>
  <si>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</si>
  <si>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</si>
  <si>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</si>
  <si>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</si>
  <si>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</si>
  <si>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</si>
  <si>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</si>
  <si>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</si>
  <si>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</si>
  <si>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</si>
  <si>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</si>
  <si>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</si>
  <si>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</si>
  <si>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</si>
  <si>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</si>
  <si>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</si>
  <si>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</si>
  <si>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</si>
  <si>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</si>
  <si>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</si>
  <si>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</si>
  <si>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</si>
  <si>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</si>
  <si>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</si>
  <si>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三重県大台町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</si>
  <si>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</si>
  <si>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</si>
  <si>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</si>
  <si>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</si>
  <si>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</si>
  <si>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</si>
  <si>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</si>
  <si>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</si>
  <si>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</si>
  <si>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</si>
  <si>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</si>
  <si>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</si>
  <si>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</si>
  <si>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</si>
  <si>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</si>
  <si>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</si>
  <si>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</si>
  <si>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</si>
  <si>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</si>
  <si>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</si>
  <si>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</si>
  <si>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</si>
  <si>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</si>
  <si>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</si>
  <si>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</si>
  <si>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</si>
  <si>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</si>
  <si>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</si>
  <si>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</si>
  <si>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</si>
  <si>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</si>
  <si>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</si>
  <si>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</si>
  <si>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</si>
  <si>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</si>
  <si>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</si>
  <si>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</si>
  <si>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</si>
  <si>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</si>
  <si>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</si>
  <si>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</si>
  <si>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</si>
  <si>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</si>
  <si>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</si>
  <si>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</si>
  <si>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</si>
  <si>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</si>
  <si>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</si>
  <si>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</si>
  <si>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</si>
  <si>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</si>
  <si>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</si>
  <si>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</si>
  <si>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</si>
  <si>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</si>
  <si>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</si>
  <si>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</si>
  <si>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</si>
  <si>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</si>
  <si>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</si>
  <si>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</si>
  <si>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</si>
  <si>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</si>
  <si>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</si>
  <si>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</si>
  <si>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</si>
  <si>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</si>
  <si>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</si>
  <si>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</si>
  <si>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</si>
  <si>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</si>
  <si>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</si>
  <si>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</si>
  <si>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</si>
  <si>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</si>
  <si>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</si>
  <si>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</si>
  <si>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</si>
  <si>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</si>
  <si>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</si>
  <si>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</si>
  <si>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</si>
  <si>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</si>
  <si>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</si>
  <si>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</si>
  <si>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</si>
  <si>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</si>
  <si>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</si>
  <si>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</si>
  <si>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</si>
  <si>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</si>
  <si>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</si>
  <si>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</si>
  <si>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</si>
  <si>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</si>
  <si>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</si>
  <si>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</si>
  <si>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</si>
  <si>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</si>
  <si>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</si>
  <si>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</si>
  <si>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</si>
  <si>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</si>
  <si>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</si>
  <si>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</si>
  <si>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</si>
  <si>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</si>
  <si>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</si>
  <si>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</si>
  <si>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</si>
  <si>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</si>
  <si>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</si>
  <si>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</si>
  <si>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</si>
  <si>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</si>
  <si>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</si>
  <si>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</si>
  <si>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</si>
  <si>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</si>
  <si>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</si>
  <si>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</si>
  <si>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</si>
  <si>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</si>
  <si>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</si>
  <si>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</si>
  <si>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</si>
  <si>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</si>
  <si>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</si>
  <si>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</si>
  <si>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</si>
  <si>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</si>
  <si>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</si>
  <si>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</si>
  <si>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</si>
  <si>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</si>
  <si>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</si>
  <si>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</si>
  <si>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</si>
  <si>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</si>
  <si>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</si>
  <si>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</si>
  <si>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</si>
  <si>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</si>
  <si>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</si>
  <si>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</si>
  <si>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</si>
  <si>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</si>
  <si>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</si>
  <si>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</si>
  <si>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</si>
  <si>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</si>
  <si>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</si>
  <si>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</si>
  <si>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</si>
  <si>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</si>
  <si>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</si>
  <si>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</si>
  <si>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</si>
  <si>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</si>
  <si>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</si>
  <si>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</si>
  <si>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</si>
  <si>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</si>
  <si>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</si>
  <si>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</si>
  <si>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</si>
  <si>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</si>
  <si>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</si>
  <si>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</si>
  <si>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</si>
  <si>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</si>
  <si>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</si>
  <si>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</si>
  <si>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</si>
  <si>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</si>
  <si>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1.32</t>
  </si>
  <si>
    <t>簡易水道事業特別会計</t>
  </si>
  <si>
    <t>▲ 1.93</t>
  </si>
  <si>
    <t>一般会計</t>
  </si>
  <si>
    <t>国民健康保険事業特別会計</t>
  </si>
  <si>
    <t>介護保険事業特別会計</t>
  </si>
  <si>
    <t>生活排水処理事業特別会計</t>
  </si>
  <si>
    <t>後期高齢者医療事業特別会計</t>
  </si>
  <si>
    <t>住宅新築資金等貸付事業特別会計</t>
  </si>
  <si>
    <t>その他会計（赤字）</t>
  </si>
  <si>
    <t>その他会計（黒字）</t>
  </si>
  <si>
    <t>-</t>
    <phoneticPr fontId="2"/>
  </si>
  <si>
    <t>奥伊勢広域行政組合</t>
    <rPh sb="0" eb="1">
      <t>オク</t>
    </rPh>
    <rPh sb="1" eb="3">
      <t>イセ</t>
    </rPh>
    <rPh sb="3" eb="5">
      <t>コウイキ</t>
    </rPh>
    <rPh sb="5" eb="7">
      <t>ギョウセイ</t>
    </rPh>
    <rPh sb="7" eb="9">
      <t>クミアイ</t>
    </rPh>
    <phoneticPr fontId="5"/>
  </si>
  <si>
    <t>香肌奥伊勢資源化広域連合</t>
    <rPh sb="0" eb="1">
      <t>カ</t>
    </rPh>
    <rPh sb="1" eb="2">
      <t>ハダ</t>
    </rPh>
    <rPh sb="2" eb="3">
      <t>オク</t>
    </rPh>
    <rPh sb="3" eb="5">
      <t>イセ</t>
    </rPh>
    <rPh sb="5" eb="8">
      <t>シゲンカ</t>
    </rPh>
    <rPh sb="8" eb="10">
      <t>コウイキ</t>
    </rPh>
    <rPh sb="10" eb="12">
      <t>レンゴウ</t>
    </rPh>
    <phoneticPr fontId="5"/>
  </si>
  <si>
    <t>紀勢地区広域消防組合</t>
    <rPh sb="0" eb="2">
      <t>キセイ</t>
    </rPh>
    <rPh sb="2" eb="4">
      <t>チク</t>
    </rPh>
    <rPh sb="4" eb="6">
      <t>コウイキ</t>
    </rPh>
    <rPh sb="6" eb="8">
      <t>ショウボウ</t>
    </rPh>
    <rPh sb="8" eb="10">
      <t>クミアイ</t>
    </rPh>
    <phoneticPr fontId="5"/>
  </si>
  <si>
    <t>宮川福祉施設組合（一般会計）</t>
    <rPh sb="0" eb="2">
      <t>ミヤガワ</t>
    </rPh>
    <rPh sb="2" eb="4">
      <t>フクシ</t>
    </rPh>
    <rPh sb="4" eb="6">
      <t>シセツ</t>
    </rPh>
    <rPh sb="6" eb="8">
      <t>クミアイ</t>
    </rPh>
    <rPh sb="9" eb="11">
      <t>イッパン</t>
    </rPh>
    <rPh sb="11" eb="13">
      <t>カイケイ</t>
    </rPh>
    <phoneticPr fontId="5"/>
  </si>
  <si>
    <t>　　　　　〃　(介護サービス事業特別会計）</t>
    <rPh sb="8" eb="10">
      <t>カイゴ</t>
    </rPh>
    <rPh sb="14" eb="16">
      <t>ジギョウ</t>
    </rPh>
    <rPh sb="16" eb="18">
      <t>トクベツ</t>
    </rPh>
    <rPh sb="18" eb="20">
      <t>カイケイ</t>
    </rPh>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</si>
  <si>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5"/>
  </si>
  <si>
    <t>　　　　　 〃　　　（退職手当特別会計）</t>
    <rPh sb="11" eb="13">
      <t>タイショク</t>
    </rPh>
    <rPh sb="13" eb="15">
      <t>テアテ</t>
    </rPh>
    <rPh sb="15" eb="17">
      <t>トクベツ</t>
    </rPh>
    <rPh sb="17" eb="19">
      <t>カイケイ</t>
    </rPh>
    <phoneticPr fontId="5"/>
  </si>
  <si>
    <t>　　　　　 〃　　　（デジタル地図特別会計）</t>
    <rPh sb="15" eb="17">
      <t>チズ</t>
    </rPh>
    <rPh sb="17" eb="19">
      <t>トクベツ</t>
    </rPh>
    <rPh sb="19" eb="21">
      <t>カイケイ</t>
    </rPh>
    <phoneticPr fontId="5"/>
  </si>
  <si>
    <t>　　　  〃　　　　（共同研修特別会計）</t>
    <rPh sb="11" eb="13">
      <t>キョウドウ</t>
    </rPh>
    <rPh sb="13" eb="15">
      <t>ケンシュウ</t>
    </rPh>
    <rPh sb="15" eb="17">
      <t>トクベツ</t>
    </rPh>
    <rPh sb="17" eb="19">
      <t>カイケイ</t>
    </rPh>
    <phoneticPr fontId="5"/>
  </si>
  <si>
    <t>　　　  〃　　　　（物品特別会計）</t>
    <rPh sb="11" eb="13">
      <t>ブッピン</t>
    </rPh>
    <rPh sb="13" eb="15">
      <t>トクベツ</t>
    </rPh>
    <rPh sb="15" eb="17">
      <t>カイケイ</t>
    </rPh>
    <phoneticPr fontId="5"/>
  </si>
  <si>
    <t>　　　  〃　　　　（公平委員会特別会計）</t>
    <rPh sb="11" eb="13">
      <t>コウヘイ</t>
    </rPh>
    <rPh sb="13" eb="16">
      <t>イインカイ</t>
    </rPh>
    <rPh sb="16" eb="18">
      <t>トクベツ</t>
    </rPh>
    <rPh sb="18" eb="20">
      <t>カイケイ</t>
    </rPh>
    <phoneticPr fontId="5"/>
  </si>
  <si>
    <t>　　　  〃　　　　（消防救急無線特別会計）</t>
    <rPh sb="11" eb="13">
      <t>ショウボウ</t>
    </rPh>
    <rPh sb="13" eb="15">
      <t>キュウキュウ</t>
    </rPh>
    <rPh sb="15" eb="17">
      <t>ムセン</t>
    </rPh>
    <rPh sb="17" eb="19">
      <t>トクベツ</t>
    </rPh>
    <rPh sb="19" eb="21">
      <t>カイケイ</t>
    </rPh>
    <phoneticPr fontId="5"/>
  </si>
  <si>
    <t>　　　　〃　　（滞納整理拡充事業特別会計）</t>
    <rPh sb="8" eb="10">
      <t>タイノウ</t>
    </rPh>
    <rPh sb="10" eb="12">
      <t>セイリ</t>
    </rPh>
    <rPh sb="12" eb="14">
      <t>カクジュウ</t>
    </rPh>
    <rPh sb="14" eb="16">
      <t>ジギョウ</t>
    </rPh>
    <rPh sb="16" eb="18">
      <t>トクベツ</t>
    </rPh>
    <rPh sb="18" eb="20">
      <t>カイケイ</t>
    </rPh>
    <phoneticPr fontId="5"/>
  </si>
  <si>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5"/>
  </si>
  <si>
    <t>　  　　〃　　　（後期高齢者医療特別会計）</t>
    <rPh sb="10" eb="12">
      <t>コウキ</t>
    </rPh>
    <rPh sb="12" eb="15">
      <t>コウレイシャ</t>
    </rPh>
    <rPh sb="15" eb="17">
      <t>イリョウ</t>
    </rPh>
    <rPh sb="17" eb="19">
      <t>トクベツ</t>
    </rPh>
    <rPh sb="19" eb="21">
      <t>カイケイ</t>
    </rPh>
    <phoneticPr fontId="5"/>
  </si>
  <si>
    <t>松阪飯多農業共済事務組合</t>
    <rPh sb="0" eb="2">
      <t>マツサカ</t>
    </rPh>
    <rPh sb="2" eb="3">
      <t>イイ</t>
    </rPh>
    <rPh sb="3" eb="4">
      <t>タ</t>
    </rPh>
    <rPh sb="4" eb="6">
      <t>ノウギョウ</t>
    </rPh>
    <rPh sb="6" eb="8">
      <t>キョウサイ</t>
    </rPh>
    <rPh sb="8" eb="10">
      <t>ジム</t>
    </rPh>
    <rPh sb="10" eb="12">
      <t>クミアイ</t>
    </rPh>
    <phoneticPr fontId="5"/>
  </si>
  <si>
    <t>-</t>
    <phoneticPr fontId="2"/>
  </si>
  <si>
    <t>フォレストファイターズ</t>
    <phoneticPr fontId="5"/>
  </si>
  <si>
    <t>エム・エス・ピー</t>
    <phoneticPr fontId="5"/>
  </si>
  <si>
    <t>宮川物産</t>
    <rPh sb="0" eb="2">
      <t>ミヤガワ</t>
    </rPh>
    <rPh sb="2" eb="4">
      <t>ブッサン</t>
    </rPh>
    <phoneticPr fontId="5"/>
  </si>
  <si>
    <t>宮川観光振興公社</t>
    <rPh sb="0" eb="2">
      <t>ミヤガワ</t>
    </rPh>
    <rPh sb="2" eb="4">
      <t>カンコウ</t>
    </rPh>
    <rPh sb="4" eb="6">
      <t>シンコウ</t>
    </rPh>
    <rPh sb="6" eb="8">
      <t>コウシャ</t>
    </rPh>
    <phoneticPr fontId="5"/>
  </si>
  <si>
    <t>道の駅奥伊勢おおだい</t>
    <rPh sb="0" eb="1">
      <t>ミチ</t>
    </rPh>
    <rPh sb="2" eb="3">
      <t>エキ</t>
    </rPh>
    <rPh sb="3" eb="4">
      <t>オク</t>
    </rPh>
    <rPh sb="4" eb="6">
      <t>イセ</t>
    </rPh>
    <phoneticPr fontId="5"/>
  </si>
  <si>
    <t>奥伊勢ハイウェイパーク</t>
    <rPh sb="0" eb="1">
      <t>オク</t>
    </rPh>
    <rPh sb="1" eb="3">
      <t>イセ</t>
    </rPh>
    <phoneticPr fontId="5"/>
  </si>
  <si>
    <t>-</t>
    <phoneticPr fontId="2"/>
  </si>
  <si>
    <t>-</t>
    <phoneticPr fontId="2"/>
  </si>
  <si>
    <t>-</t>
    <phoneticPr fontId="2"/>
  </si>
  <si>
    <t>-</t>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</si>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</sst>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115852</c:v>
                </c:pt>
                <c:pt idx="1">
                  <c:v>128277</c:v>
                </c:pt>
                <c:pt idx="2">
                  <c:v>280796</c:v>
                </c:pt>
                <c:pt idx="3">
                  <c:v>118324</c:v>
                </c:pt>
                <c:pt idx="4">
                  <c:v>113025</c:v>
                </c:pt>
              </c:numCache>
            </c:numRef>
          </c:val>
          <c:smooth val="0"/>
        </c:ser>
        <c:dLbls>
          <c:showLegendKey val="0"/>
          <c:showVal val="0"/>
          <c:showCatName val="0"/>
          <c:showSerName val="0"/>
          <c:showPercent val="0"/>
          <c:showBubbleSize val="0"/>
        </c:dLbls>
        <c:marker val="1"/>
        <c:smooth val="0"/>
        <c:axId val="265238504"/>
        <c:axId val="265238896"/>
      </c:lineChart>
      <c:catAx>
        <c:axId val="265238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238896"/>
        <c:crosses val="autoZero"/>
        <c:auto val="1"/>
        <c:lblAlgn val="ctr"/>
        <c:lblOffset val="100"/>
        <c:tickLblSkip val="1"/>
        <c:tickMarkSkip val="1"/>
        <c:noMultiLvlLbl val="0"/>
      </c:catAx>
      <c:valAx>
        <c:axId val="26523889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5238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3.91</c:v>
                </c:pt>
                <c:pt idx="1">
                  <c:v>2.95</c:v>
                </c:pt>
                <c:pt idx="2">
                  <c:v>2.76</c:v>
                </c:pt>
                <c:pt idx="3">
                  <c:v>5.7</c:v>
                </c:pt>
                <c:pt idx="4">
                  <c:v>3.76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44.23</c:v>
                </c:pt>
                <c:pt idx="1">
                  <c:v>49.75</c:v>
                </c:pt>
                <c:pt idx="2">
                  <c:v>49.39</c:v>
                </c:pt>
                <c:pt idx="3">
                  <c:v>48.98</c:v>
                </c:pt>
                <c:pt idx="4">
                  <c:v>54.22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87130656"/>
        <c:axId val="387134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1.17</c:v>
                </c:pt>
                <c:pt idx="1">
                  <c:v>4.67</c:v>
                </c:pt>
                <c:pt idx="2">
                  <c:v>-1.32</c:v>
                </c:pt>
                <c:pt idx="3">
                  <c:v>3.71</c:v>
                </c:pt>
                <c:pt idx="4">
                  <c:v>2.4700000000000002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87130656"/>
        <c:axId val="387134968"/>
      </c:lineChart>
      <c:catAx>
        <c:axId val="38713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7134968"/>
        <c:crosses val="autoZero"/>
        <c:auto val="1"/>
        <c:lblAlgn val="ctr"/>
        <c:lblOffset val="100"/>
        <c:tickLblSkip val="1"/>
        <c:tickMarkSkip val="1"/>
        <c:noMultiLvlLbl val="0"/>
      </c:catAx>
      <c:valAx>
        <c:axId val="387134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13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7.47</c:v>
                </c:pt>
                <c:pt idx="2">
                  <c:v>#N/A</c:v>
                </c:pt>
                <c:pt idx="3">
                  <c:v>7.3</c:v>
                </c:pt>
                <c:pt idx="4">
                  <c:v>#N/A</c:v>
                </c:pt>
                <c:pt idx="5">
                  <c:v>5.29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0.02</c:v>
                </c:pt>
                <c:pt idx="4">
                  <c:v>#N/A</c:v>
                </c:pt>
                <c:pt idx="5">
                  <c:v>0.08</c:v>
                </c:pt>
                <c:pt idx="6">
                  <c:v>#N/A</c:v>
                </c:pt>
                <c:pt idx="7">
                  <c:v>0.36</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0.75</c:v>
                </c:pt>
                <c:pt idx="2">
                  <c:v>#N/A</c:v>
                </c:pt>
                <c:pt idx="3">
                  <c:v>0.11</c:v>
                </c:pt>
                <c:pt idx="4">
                  <c:v>#N/A</c:v>
                </c:pt>
                <c:pt idx="5">
                  <c:v>0.04</c:v>
                </c:pt>
                <c:pt idx="6">
                  <c:v>#N/A</c:v>
                </c:pt>
                <c:pt idx="7">
                  <c:v>0.73</c:v>
                </c:pt>
                <c:pt idx="8">
                  <c:v>#N/A</c:v>
                </c:pt>
                <c:pt idx="9">
                  <c:v>0.74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1.71</c:v>
                </c:pt>
                <c:pt idx="2">
                  <c:v>#N/A</c:v>
                </c:pt>
                <c:pt idx="3">
                  <c:v>2.0699999999999998</c:v>
                </c:pt>
                <c:pt idx="4">
                  <c:v>#N/A</c:v>
                </c:pt>
                <c:pt idx="5">
                  <c:v>1.87</c:v>
                </c:pt>
                <c:pt idx="6">
                  <c:v>#N/A</c:v>
                </c:pt>
                <c:pt idx="7">
                  <c:v>1.73</c:v>
                </c:pt>
                <c:pt idx="8">
                  <c:v>#N/A</c:v>
                </c:pt>
                <c:pt idx="9">
                  <c:v>2.87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c:v>
                </c:pt>
                <c:pt idx="2">
                  <c:v>#N/A</c:v>
                </c:pt>
                <c:pt idx="3">
                  <c:v>2.95</c:v>
                </c:pt>
                <c:pt idx="4">
                  <c:v>#N/A</c:v>
                </c:pt>
                <c:pt idx="5">
                  <c:v>2.74</c:v>
                </c:pt>
                <c:pt idx="6">
                  <c:v>#N/A</c:v>
                </c:pt>
                <c:pt idx="7">
                  <c:v>5.69</c:v>
                </c:pt>
                <c:pt idx="8">
                  <c:v>#N/A</c:v>
                </c:pt>
                <c:pt idx="9">
                  <c:v>3.75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0.14000000000000001</c:v>
                </c:pt>
                <c:pt idx="2">
                  <c:v>#N/A</c:v>
                </c:pt>
                <c:pt idx="3">
                  <c:v>0.51</c:v>
                </c:pt>
                <c:pt idx="4">
                  <c:v>#N/A</c:v>
                </c:pt>
                <c:pt idx="5">
                  <c:v>0.84</c:v>
                </c:pt>
                <c:pt idx="6">
                  <c:v>#N/A</c:v>
                </c:pt>
                <c:pt idx="7">
                  <c:v>0.28000000000000003</c:v>
                </c:pt>
                <c:pt idx="8">
                  <c:v>1.93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87135360"/>
        <c:axId val="387135752"/>
      </c:barChart>
      <c:catAx>
        <c:axId val="38713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135752"/>
        <c:crosses val="autoZero"/>
        <c:auto val="1"/>
        <c:lblAlgn val="ctr"/>
        <c:lblOffset val="100"/>
        <c:tickLblSkip val="1"/>
        <c:tickMarkSkip val="1"/>
        <c:noMultiLvlLbl val="0"/>
      </c:catAx>
      <c:valAx>
        <c:axId val="387135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13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842</c:v>
                </c:pt>
                <c:pt idx="5">
                  <c:v>856</c:v>
                </c:pt>
                <c:pt idx="8">
                  <c:v>894</c:v>
                </c:pt>
                <c:pt idx="11">
                  <c:v>921</c:v>
                </c:pt>
                <c:pt idx="14">
                  <c:v>960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115</c:v>
                </c:pt>
                <c:pt idx="3">
                  <c:v>110</c:v>
                </c:pt>
                <c:pt idx="6">
                  <c:v>104</c:v>
                </c:pt>
                <c:pt idx="9">
                  <c:v>78</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345</c:v>
                </c:pt>
                <c:pt idx="3">
                  <c:v>337</c:v>
                </c:pt>
                <c:pt idx="6">
                  <c:v>345</c:v>
                </c:pt>
                <c:pt idx="9">
                  <c:v>229</c:v>
                </c:pt>
                <c:pt idx="12">
                  <c:v>220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851</c:v>
                </c:pt>
                <c:pt idx="3">
                  <c:v>854</c:v>
                </c:pt>
                <c:pt idx="6">
                  <c:v>881</c:v>
                </c:pt>
                <c:pt idx="9">
                  <c:v>931</c:v>
                </c:pt>
                <c:pt idx="12">
                  <c:v>1036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7133008"/>
        <c:axId val="387132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470</c:v>
                </c:pt>
                <c:pt idx="2">
                  <c:v>#N/A</c:v>
                </c:pt>
                <c:pt idx="3">
                  <c:v>#N/A</c:v>
                </c:pt>
                <c:pt idx="4">
                  <c:v>445</c:v>
                </c:pt>
                <c:pt idx="5">
                  <c:v>#N/A</c:v>
                </c:pt>
                <c:pt idx="6">
                  <c:v>#N/A</c:v>
                </c:pt>
                <c:pt idx="7">
                  <c:v>436</c:v>
                </c:pt>
                <c:pt idx="8">
                  <c:v>#N/A</c:v>
                </c:pt>
                <c:pt idx="9">
                  <c:v>#N/A</c:v>
                </c:pt>
                <c:pt idx="10">
                  <c:v>317</c:v>
                </c:pt>
                <c:pt idx="11">
                  <c:v>#N/A</c:v>
                </c:pt>
                <c:pt idx="12">
                  <c:v>#N/A</c:v>
                </c:pt>
                <c:pt idx="13">
                  <c:v>333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7133008"/>
        <c:axId val="387132616"/>
      </c:lineChart>
      <c:catAx>
        <c:axId val="38713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132616"/>
        <c:crosses val="autoZero"/>
        <c:auto val="1"/>
        <c:lblAlgn val="ctr"/>
        <c:lblOffset val="100"/>
        <c:tickLblSkip val="1"/>
        <c:tickMarkSkip val="1"/>
        <c:noMultiLvlLbl val="0"/>
      </c:catAx>
      <c:valAx>
        <c:axId val="387132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13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8749</c:v>
                </c:pt>
                <c:pt idx="5">
                  <c:v>9431</c:v>
                </c:pt>
                <c:pt idx="8">
                  <c:v>10267</c:v>
                </c:pt>
                <c:pt idx="11">
                  <c:v>10371</c:v>
                </c:pt>
                <c:pt idx="14">
                  <c:v>10300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c:v>
                </c:pt>
                <c:pt idx="5">
                  <c:v>5</c:v>
                </c:pt>
                <c:pt idx="8">
                  <c:v>3</c:v>
                </c:pt>
                <c:pt idx="11">
                  <c:v>2</c:v>
                </c:pt>
                <c:pt idx="14">
                  <c:v>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3152</c:v>
                </c:pt>
                <c:pt idx="5">
                  <c:v>3388</c:v>
                </c:pt>
                <c:pt idx="8">
                  <c:v>3268</c:v>
                </c:pt>
                <c:pt idx="11">
                  <c:v>3355</c:v>
                </c:pt>
                <c:pt idx="14">
                  <c:v>3678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1394</c:v>
                </c:pt>
                <c:pt idx="3">
                  <c:v>1301</c:v>
                </c:pt>
                <c:pt idx="6">
                  <c:v>1261</c:v>
                </c:pt>
                <c:pt idx="9">
                  <c:v>1435</c:v>
                </c:pt>
                <c:pt idx="12">
                  <c:v>1418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397</c:v>
                </c:pt>
                <c:pt idx="3">
                  <c:v>337</c:v>
                </c:pt>
                <c:pt idx="6">
                  <c:v>281</c:v>
                </c:pt>
                <c:pt idx="9">
                  <c:v>200</c:v>
                </c:pt>
                <c:pt idx="12">
                  <c:v>154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3264</c:v>
                </c:pt>
                <c:pt idx="3">
                  <c:v>3539</c:v>
                </c:pt>
                <c:pt idx="6">
                  <c:v>4004</c:v>
                </c:pt>
                <c:pt idx="9">
                  <c:v>3999</c:v>
                </c:pt>
                <c:pt idx="12">
                  <c:v>3634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8835</c:v>
                </c:pt>
                <c:pt idx="3">
                  <c:v>9584</c:v>
                </c:pt>
                <c:pt idx="6">
                  <c:v>10882</c:v>
                </c:pt>
                <c:pt idx="9">
                  <c:v>11079</c:v>
                </c:pt>
                <c:pt idx="12">
                  <c:v>10869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87136536"/>
        <c:axId val="38713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1981</c:v>
                </c:pt>
                <c:pt idx="2">
                  <c:v>#N/A</c:v>
                </c:pt>
                <c:pt idx="3">
                  <c:v>#N/A</c:v>
                </c:pt>
                <c:pt idx="4">
                  <c:v>1936</c:v>
                </c:pt>
                <c:pt idx="5">
                  <c:v>#N/A</c:v>
                </c:pt>
                <c:pt idx="6">
                  <c:v>#N/A</c:v>
                </c:pt>
                <c:pt idx="7">
                  <c:v>2889</c:v>
                </c:pt>
                <c:pt idx="8">
                  <c:v>#N/A</c:v>
                </c:pt>
                <c:pt idx="9">
                  <c:v>#N/A</c:v>
                </c:pt>
                <c:pt idx="10">
                  <c:v>2985</c:v>
                </c:pt>
                <c:pt idx="11">
                  <c:v>#N/A</c:v>
                </c:pt>
                <c:pt idx="12">
                  <c:v>#N/A</c:v>
                </c:pt>
                <c:pt idx="13">
                  <c:v>2095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87136536"/>
        <c:axId val="387136928"/>
      </c:lineChart>
      <c:catAx>
        <c:axId val="38713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7136928"/>
        <c:crosses val="autoZero"/>
        <c:auto val="1"/>
        <c:lblAlgn val="ctr"/>
        <c:lblOffset val="100"/>
        <c:tickLblSkip val="1"/>
        <c:tickMarkSkip val="1"/>
        <c:noMultiLvlLbl val="0"/>
      </c:catAx>
      <c:valAx>
        <c:axId val="38713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136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元利償還金は</a:t>
          </a:r>
          <a:r>
            <a:rPr lang="en-US" altLang="ja-JP" sz="1200" b="0" i="0" baseline="0">
              <a:solidFill>
                <a:schemeClr val="dk1"/>
              </a:solidFill>
              <a:effectLst/>
              <a:latin typeface="+mn-lt"/>
              <a:ea typeface="+mn-ea"/>
              <a:cs typeface="+mn-cs"/>
            </a:rPr>
            <a:t>H21</a:t>
          </a:r>
          <a:r>
            <a:rPr lang="ja-JP" altLang="ja-JP" sz="1200" b="0" i="0" baseline="0">
              <a:solidFill>
                <a:schemeClr val="dk1"/>
              </a:solidFill>
              <a:effectLst/>
              <a:latin typeface="+mn-lt"/>
              <a:ea typeface="+mn-ea"/>
              <a:cs typeface="+mn-cs"/>
            </a:rPr>
            <a:t>年度から徐々に減少していたが、</a:t>
          </a:r>
          <a:r>
            <a:rPr lang="en-US" altLang="ja-JP" sz="1200" b="0" i="0" baseline="0">
              <a:solidFill>
                <a:schemeClr val="dk1"/>
              </a:solidFill>
              <a:effectLst/>
              <a:latin typeface="+mn-lt"/>
              <a:ea typeface="+mn-ea"/>
              <a:cs typeface="+mn-cs"/>
            </a:rPr>
            <a:t>H25</a:t>
          </a:r>
          <a:r>
            <a:rPr lang="ja-JP" altLang="ja-JP" sz="1200" b="0" i="0" baseline="0">
              <a:solidFill>
                <a:schemeClr val="dk1"/>
              </a:solidFill>
              <a:effectLst/>
              <a:latin typeface="+mn-lt"/>
              <a:ea typeface="+mn-ea"/>
              <a:cs typeface="+mn-cs"/>
            </a:rPr>
            <a:t>年度から増加に転じ</a:t>
          </a:r>
          <a:r>
            <a:rPr lang="ja-JP" altLang="en-US" sz="1200" b="0" i="0" baseline="0">
              <a:solidFill>
                <a:schemeClr val="dk1"/>
              </a:solidFill>
              <a:effectLst/>
              <a:latin typeface="+mn-lt"/>
              <a:ea typeface="+mn-ea"/>
              <a:cs typeface="+mn-cs"/>
            </a:rPr>
            <a:t>、今後も増加することが見込まれている。</a:t>
          </a:r>
          <a:endParaRPr lang="ja-JP" altLang="ja-JP" sz="1200">
            <a:effectLst/>
          </a:endParaRPr>
        </a:p>
        <a:p>
          <a:pPr rtl="0" fontAlgn="base"/>
          <a:r>
            <a:rPr lang="ja-JP" altLang="ja-JP" sz="1200" b="0" i="0" baseline="0">
              <a:solidFill>
                <a:schemeClr val="dk1"/>
              </a:solidFill>
              <a:effectLst/>
              <a:latin typeface="+mn-lt"/>
              <a:ea typeface="+mn-ea"/>
              <a:cs typeface="+mn-cs"/>
            </a:rPr>
            <a:t>　算入公債費等も増加傾向にあるが、これは、過疎対策事業債や合併特例事業債等に係る基準財政需要額が増えていることによる。</a:t>
          </a:r>
          <a:endParaRPr lang="ja-JP" altLang="ja-JP" sz="1200">
            <a:effectLst/>
          </a:endParaRPr>
        </a:p>
        <a:p>
          <a:pPr rtl="0" fontAlgn="base"/>
          <a:r>
            <a:rPr lang="ja-JP" altLang="ja-JP" sz="1200" b="0" i="0" baseline="0">
              <a:solidFill>
                <a:schemeClr val="dk1"/>
              </a:solidFill>
              <a:effectLst/>
              <a:latin typeface="+mn-lt"/>
              <a:ea typeface="+mn-ea"/>
              <a:cs typeface="+mn-cs"/>
            </a:rPr>
            <a:t>　実質公債費比率の分子としては、今後は統合簡易水道整備事業、大台厚生新病院整備に対する支援、メディカルセンターの整備などに係る公債費の増加に伴い、実質公債費比率の悪化が懸念されている。</a:t>
          </a:r>
          <a:endParaRPr lang="ja-JP" altLang="ja-JP" sz="1200">
            <a:effectLst/>
          </a:endParaRPr>
        </a:p>
        <a:p>
          <a:pPr rtl="0" fontAlgn="base"/>
          <a:r>
            <a:rPr lang="ja-JP" altLang="ja-JP" sz="1200" b="0" i="0" baseline="0">
              <a:solidFill>
                <a:schemeClr val="dk1"/>
              </a:solidFill>
              <a:effectLst/>
              <a:latin typeface="+mn-lt"/>
              <a:ea typeface="+mn-ea"/>
              <a:cs typeface="+mn-cs"/>
            </a:rPr>
            <a:t>　このため、今後は事業の選択と集中を図り、</a:t>
          </a:r>
          <a:r>
            <a:rPr lang="ja-JP" altLang="ja-JP" sz="1200">
              <a:solidFill>
                <a:schemeClr val="dk1"/>
              </a:solidFill>
              <a:effectLst/>
              <a:latin typeface="+mn-lt"/>
              <a:ea typeface="+mn-ea"/>
              <a:cs typeface="+mn-cs"/>
            </a:rPr>
            <a:t>地方債発行の抑制に努め、適切な財政運営に努める。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これまで実施してきた、統合簡易水道整備事業、大台厚生新病院整備に対する支援、メディカルセンターの整備などに係る地方債の発行により地方債残高が増加</a:t>
          </a:r>
          <a:r>
            <a:rPr lang="ja-JP" altLang="en-US" sz="1200" b="0" i="0" baseline="0">
              <a:solidFill>
                <a:schemeClr val="dk1"/>
              </a:solidFill>
              <a:effectLst/>
              <a:latin typeface="+mn-lt"/>
              <a:ea typeface="+mn-ea"/>
              <a:cs typeface="+mn-cs"/>
            </a:rPr>
            <a:t>傾向にあったが、近年、普通建設事業と、地方債発行の抑制を行ってきたことから、将来負担額は減少に転じている。</a:t>
          </a:r>
          <a:endParaRPr lang="ja-JP" altLang="ja-JP" sz="1200">
            <a:effectLst/>
          </a:endParaRPr>
        </a:p>
        <a:p>
          <a:pPr rtl="0" fontAlgn="base"/>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、新規地方債の発行抑制を行うとともに、経常経費の節減に努め、余剰が見込まれる年度にあっては、</a:t>
          </a:r>
          <a:r>
            <a:rPr lang="ja-JP" altLang="en-US" sz="1200" b="0" i="0" baseline="0">
              <a:solidFill>
                <a:schemeClr val="dk1"/>
              </a:solidFill>
              <a:effectLst/>
              <a:latin typeface="+mn-lt"/>
              <a:ea typeface="+mn-ea"/>
              <a:cs typeface="+mn-cs"/>
            </a:rPr>
            <a:t>当面の課題となっている小学校建替え事業の財源とするため、学校建設基金への</a:t>
          </a:r>
          <a:r>
            <a:rPr lang="ja-JP" altLang="ja-JP" sz="1200" b="0" i="0" baseline="0">
              <a:solidFill>
                <a:schemeClr val="dk1"/>
              </a:solidFill>
              <a:effectLst/>
              <a:latin typeface="+mn-lt"/>
              <a:ea typeface="+mn-ea"/>
              <a:cs typeface="+mn-cs"/>
            </a:rPr>
            <a:t>積極的</a:t>
          </a:r>
          <a:r>
            <a:rPr lang="ja-JP" altLang="en-US" sz="1200" b="0" i="0" baseline="0">
              <a:solidFill>
                <a:schemeClr val="dk1"/>
              </a:solidFill>
              <a:effectLst/>
              <a:latin typeface="+mn-lt"/>
              <a:ea typeface="+mn-ea"/>
              <a:cs typeface="+mn-cs"/>
            </a:rPr>
            <a:t>な</a:t>
          </a:r>
          <a:r>
            <a:rPr lang="ja-JP" altLang="ja-JP" sz="1200" b="0" i="0" baseline="0">
              <a:solidFill>
                <a:schemeClr val="dk1"/>
              </a:solidFill>
              <a:effectLst/>
              <a:latin typeface="+mn-lt"/>
              <a:ea typeface="+mn-ea"/>
              <a:cs typeface="+mn-cs"/>
            </a:rPr>
            <a:t>積み増しを行う</a:t>
          </a:r>
          <a:r>
            <a:rPr lang="ja-JP" altLang="en-US" sz="1200" b="0" i="0" baseline="0">
              <a:solidFill>
                <a:schemeClr val="dk1"/>
              </a:solidFill>
              <a:effectLst/>
              <a:latin typeface="+mn-lt"/>
              <a:ea typeface="+mn-ea"/>
              <a:cs typeface="+mn-cs"/>
            </a:rPr>
            <a:t>よう努める。</a:t>
          </a:r>
          <a:endParaRPr kumimoji="1" lang="ja-JP" altLang="en-US" sz="12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9,721
9,640
362.86
7,690,389
7,489,638
177,750
4,729,879
9,447,621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人口の減少や全国平均を上回る高齢化率（平成</a:t>
          </a:r>
          <a:r>
            <a:rPr lang="en-US" altLang="ja-JP" sz="1300">
              <a:solidFill>
                <a:schemeClr val="dk1"/>
              </a:solidFill>
              <a:effectLst/>
              <a:latin typeface="+mn-lt"/>
              <a:ea typeface="+mn-ea"/>
              <a:cs typeface="+mn-cs"/>
            </a:rPr>
            <a:t>29</a:t>
          </a:r>
          <a:r>
            <a:rPr lang="ja-JP" altLang="ja-JP" sz="1300">
              <a:solidFill>
                <a:schemeClr val="dk1"/>
              </a:solidFill>
              <a:effectLst/>
              <a:latin typeface="+mn-lt"/>
              <a:ea typeface="+mn-ea"/>
              <a:cs typeface="+mn-cs"/>
            </a:rPr>
            <a:t>年</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月末</a:t>
          </a:r>
          <a:r>
            <a:rPr lang="en-US" altLang="ja-JP" sz="1300">
              <a:solidFill>
                <a:schemeClr val="dk1"/>
              </a:solidFill>
              <a:effectLst/>
              <a:latin typeface="+mn-lt"/>
              <a:ea typeface="+mn-ea"/>
              <a:cs typeface="+mn-cs"/>
            </a:rPr>
            <a:t>40.7</a:t>
          </a:r>
          <a:r>
            <a:rPr lang="ja-JP" altLang="ja-JP" sz="1300">
              <a:solidFill>
                <a:schemeClr val="dk1"/>
              </a:solidFill>
              <a:effectLst/>
              <a:latin typeface="+mn-lt"/>
              <a:ea typeface="+mn-ea"/>
              <a:cs typeface="+mn-cs"/>
            </a:rPr>
            <a:t>％）に加え、町内に立地する企業が少ないことなどにより、財政基盤が弱く</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類似団体平均を下回っている。</a:t>
          </a:r>
          <a:endParaRPr lang="ja-JP" altLang="ja-JP" sz="1300">
            <a:effectLst/>
          </a:endParaRPr>
        </a:p>
        <a:p>
          <a:r>
            <a:rPr lang="ja-JP" altLang="ja-JP" sz="1300">
              <a:solidFill>
                <a:schemeClr val="dk1"/>
              </a:solidFill>
              <a:effectLst/>
              <a:latin typeface="+mn-lt"/>
              <a:ea typeface="+mn-ea"/>
              <a:cs typeface="+mn-cs"/>
            </a:rPr>
            <a:t>　引き続き、職員の定員管理適正化と人件費抑制に努めるとともに、緊急性や住民ニーズを的確に把握した事業の選択によるまちづくりを展開し、財政の健全化を図る。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15724</xdr:rowOff>
    </xdr:to>
    <xdr:cxnSp macro="">
      <xdr:nvCxnSpPr>
        <xdr:cNvPr id="72" name="直線コネクタ 71"/>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15724</xdr:rowOff>
    </xdr:to>
    <xdr:cxnSp macro="">
      <xdr:nvCxnSpPr>
        <xdr:cNvPr id="75" name="直線コネクタ 74"/>
        <xdr:cNvCxnSpPr/>
      </xdr:nvCxnSpPr>
      <xdr:spPr>
        <a:xfrm>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2" name="円/楕円 91"/>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3" name="テキスト ボックス 92"/>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類似団体平均を若干上回り、前年度と比較し</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％悪化している</a:t>
          </a:r>
          <a:r>
            <a:rPr lang="ja-JP" altLang="en-US" sz="1200" b="0" i="0" baseline="0">
              <a:solidFill>
                <a:schemeClr val="dk1"/>
              </a:solidFill>
              <a:effectLst/>
              <a:latin typeface="+mn-lt"/>
              <a:ea typeface="+mn-ea"/>
              <a:cs typeface="+mn-cs"/>
            </a:rPr>
            <a:t>。これは公債費が増大したことが主な要因である。</a:t>
          </a:r>
          <a:endParaRPr lang="ja-JP" altLang="ja-JP" sz="1200">
            <a:effectLst/>
          </a:endParaRPr>
        </a:p>
        <a:p>
          <a:pPr rtl="0" fontAlgn="base"/>
          <a:r>
            <a:rPr kumimoji="1"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は、人件費の削減を推進する為に、従来から実施してきた技能労務職員の退職不補充と、報徳病院の診療所化に伴い民間の老人保健施設へ派遣を行っている医療職員（看護師）の退職不補充に加え、一般行政職員の新規採用抑制を行う。</a:t>
          </a:r>
          <a:endParaRPr lang="ja-JP" altLang="ja-JP" sz="1200">
            <a:effectLst/>
          </a:endParaRPr>
        </a:p>
        <a:p>
          <a:pPr rtl="0" fontAlgn="base"/>
          <a:r>
            <a:rPr lang="ja-JP" altLang="ja-JP" sz="1200" b="0" i="0" baseline="0">
              <a:solidFill>
                <a:schemeClr val="dk1"/>
              </a:solidFill>
              <a:effectLst/>
              <a:latin typeface="+mn-lt"/>
              <a:ea typeface="+mn-ea"/>
              <a:cs typeface="+mn-cs"/>
            </a:rPr>
            <a:t>　また、交付税の完全一本算定を迎える平成</a:t>
          </a:r>
          <a:r>
            <a:rPr lang="en-US" altLang="ja-JP" sz="1200" b="0" i="0" baseline="0">
              <a:solidFill>
                <a:schemeClr val="dk1"/>
              </a:solidFill>
              <a:effectLst/>
              <a:latin typeface="+mn-lt"/>
              <a:ea typeface="+mn-ea"/>
              <a:cs typeface="+mn-cs"/>
            </a:rPr>
            <a:t>33</a:t>
          </a:r>
          <a:r>
            <a:rPr lang="ja-JP" altLang="ja-JP" sz="1200" b="0" i="0" baseline="0">
              <a:solidFill>
                <a:schemeClr val="dk1"/>
              </a:solidFill>
              <a:effectLst/>
              <a:latin typeface="+mn-lt"/>
              <a:ea typeface="+mn-ea"/>
              <a:cs typeface="+mn-cs"/>
            </a:rPr>
            <a:t>年に向け、事務事業の見直しを更に進めるとともに、必要性・優先度について内部検証を行い、事業の廃止・縮小を検討するなど経常経費の削減に努める。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635</xdr:rowOff>
    </xdr:from>
    <xdr:to>
      <xdr:col>7</xdr:col>
      <xdr:colOff>152400</xdr:colOff>
      <xdr:row>65</xdr:row>
      <xdr:rowOff>105198</xdr:rowOff>
    </xdr:to>
    <xdr:cxnSp macro="">
      <xdr:nvCxnSpPr>
        <xdr:cNvPr id="132" name="直線コネクタ 131"/>
        <xdr:cNvCxnSpPr/>
      </xdr:nvCxnSpPr>
      <xdr:spPr>
        <a:xfrm>
          <a:off x="4114800" y="11144885"/>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71544</xdr:rowOff>
    </xdr:from>
    <xdr:to>
      <xdr:col>6</xdr:col>
      <xdr:colOff>0</xdr:colOff>
      <xdr:row>65</xdr:row>
      <xdr:rowOff>635</xdr:rowOff>
    </xdr:to>
    <xdr:cxnSp macro="">
      <xdr:nvCxnSpPr>
        <xdr:cNvPr id="135" name="直線コネクタ 134"/>
        <xdr:cNvCxnSpPr/>
      </xdr:nvCxnSpPr>
      <xdr:spPr>
        <a:xfrm>
          <a:off x="3225800" y="1104434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118321</xdr:rowOff>
    </xdr:from>
    <xdr:to>
      <xdr:col>4</xdr:col>
      <xdr:colOff>482600</xdr:colOff>
      <xdr:row>64</xdr:row>
      <xdr:rowOff>71544</xdr:rowOff>
    </xdr:to>
    <xdr:cxnSp macro="">
      <xdr:nvCxnSpPr>
        <xdr:cNvPr id="138" name="直線コネクタ 137"/>
        <xdr:cNvCxnSpPr/>
      </xdr:nvCxnSpPr>
      <xdr:spPr>
        <a:xfrm>
          <a:off x="2336800" y="1091967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48895</xdr:rowOff>
    </xdr:from>
    <xdr:to>
      <xdr:col>4</xdr:col>
      <xdr:colOff>533400</xdr:colOff>
      <xdr:row>64</xdr:row>
      <xdr:rowOff>150495</xdr:rowOff>
    </xdr:to>
    <xdr:sp macro="" textlink="">
      <xdr:nvSpPr>
        <xdr:cNvPr id="139" name="フローチャート : 判断 138"/>
        <xdr:cNvSpPr/>
      </xdr:nvSpPr>
      <xdr:spPr>
        <a:xfrm>
          <a:off x="3175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135272</xdr:rowOff>
    </xdr:from>
    <xdr:ext cx="762000" cy="259045"/>
    <xdr:sp macro="" textlink="">
      <xdr:nvSpPr>
        <xdr:cNvPr id="140" name="テキスト ボックス 139"/>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118321</xdr:rowOff>
    </xdr:from>
    <xdr:to>
      <xdr:col>3</xdr:col>
      <xdr:colOff>279400</xdr:colOff>
      <xdr:row>64</xdr:row>
      <xdr:rowOff>11219</xdr:rowOff>
    </xdr:to>
    <xdr:cxnSp macro="">
      <xdr:nvCxnSpPr>
        <xdr:cNvPr id="141" name="直線コネクタ 140"/>
        <xdr:cNvCxnSpPr/>
      </xdr:nvCxnSpPr>
      <xdr:spPr>
        <a:xfrm flipV="1">
          <a:off x="1447800" y="1091967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8679</xdr:rowOff>
    </xdr:from>
    <xdr:to>
      <xdr:col>3</xdr:col>
      <xdr:colOff>330200</xdr:colOff>
      <xdr:row>64</xdr:row>
      <xdr:rowOff>110279</xdr:rowOff>
    </xdr:to>
    <xdr:sp macro="" textlink="">
      <xdr:nvSpPr>
        <xdr:cNvPr id="142" name="フローチャート : 判断 141"/>
        <xdr:cNvSpPr/>
      </xdr:nvSpPr>
      <xdr:spPr>
        <a:xfrm>
          <a:off x="2286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95056</xdr:rowOff>
    </xdr:from>
    <xdr:ext cx="762000" cy="259045"/>
    <xdr:sp macro="" textlink="">
      <xdr:nvSpPr>
        <xdr:cNvPr id="143" name="テキスト ボックス 142"/>
        <xdr:cNvSpPr txBox="1"/>
      </xdr:nvSpPr>
      <xdr:spPr>
        <a:xfrm>
          <a:off x="1955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4" name="フローチャート :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45" name="テキスト ボックス 144"/>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54398</xdr:rowOff>
    </xdr:from>
    <xdr:to>
      <xdr:col>7</xdr:col>
      <xdr:colOff>203200</xdr:colOff>
      <xdr:row>65</xdr:row>
      <xdr:rowOff>155998</xdr:rowOff>
    </xdr:to>
    <xdr:sp macro="" textlink="">
      <xdr:nvSpPr>
        <xdr:cNvPr id="151" name="円/楕円 150"/>
        <xdr:cNvSpPr/>
      </xdr:nvSpPr>
      <xdr:spPr>
        <a:xfrm>
          <a:off x="49022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26475</xdr:rowOff>
    </xdr:from>
    <xdr:ext cx="762000" cy="259045"/>
    <xdr:sp macro="" textlink="">
      <xdr:nvSpPr>
        <xdr:cNvPr id="152" name="財政構造の弾力性該当値テキスト"/>
        <xdr:cNvSpPr txBox="1"/>
      </xdr:nvSpPr>
      <xdr:spPr>
        <a:xfrm>
          <a:off x="5041900" y="111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121285</xdr:rowOff>
    </xdr:from>
    <xdr:to>
      <xdr:col>6</xdr:col>
      <xdr:colOff>50800</xdr:colOff>
      <xdr:row>65</xdr:row>
      <xdr:rowOff>51435</xdr:rowOff>
    </xdr:to>
    <xdr:sp macro="" textlink="">
      <xdr:nvSpPr>
        <xdr:cNvPr id="153" name="円/楕円 152"/>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36212</xdr:rowOff>
    </xdr:from>
    <xdr:ext cx="736600" cy="259045"/>
    <xdr:sp macro="" textlink="">
      <xdr:nvSpPr>
        <xdr:cNvPr id="154" name="テキスト ボックス 153"/>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20744</xdr:rowOff>
    </xdr:from>
    <xdr:to>
      <xdr:col>4</xdr:col>
      <xdr:colOff>533400</xdr:colOff>
      <xdr:row>64</xdr:row>
      <xdr:rowOff>122344</xdr:rowOff>
    </xdr:to>
    <xdr:sp macro="" textlink="">
      <xdr:nvSpPr>
        <xdr:cNvPr id="155" name="円/楕円 154"/>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132521</xdr:rowOff>
    </xdr:from>
    <xdr:ext cx="762000" cy="259045"/>
    <xdr:sp macro="" textlink="">
      <xdr:nvSpPr>
        <xdr:cNvPr id="156" name="テキスト ボックス 155"/>
        <xdr:cNvSpPr txBox="1"/>
      </xdr:nvSpPr>
      <xdr:spPr>
        <a:xfrm>
          <a:off x="2844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67521</xdr:rowOff>
    </xdr:from>
    <xdr:to>
      <xdr:col>3</xdr:col>
      <xdr:colOff>330200</xdr:colOff>
      <xdr:row>63</xdr:row>
      <xdr:rowOff>169121</xdr:rowOff>
    </xdr:to>
    <xdr:sp macro="" textlink="">
      <xdr:nvSpPr>
        <xdr:cNvPr id="157" name="円/楕円 156"/>
        <xdr:cNvSpPr/>
      </xdr:nvSpPr>
      <xdr:spPr>
        <a:xfrm>
          <a:off x="2286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58" name="テキスト ボックス 157"/>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131869</xdr:rowOff>
    </xdr:from>
    <xdr:to>
      <xdr:col>2</xdr:col>
      <xdr:colOff>127000</xdr:colOff>
      <xdr:row>64</xdr:row>
      <xdr:rowOff>62019</xdr:rowOff>
    </xdr:to>
    <xdr:sp macro="" textlink="">
      <xdr:nvSpPr>
        <xdr:cNvPr id="159" name="円/楕円 158"/>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72196</xdr:rowOff>
    </xdr:from>
    <xdr:ext cx="762000" cy="259045"/>
    <xdr:sp macro="" textlink="">
      <xdr:nvSpPr>
        <xdr:cNvPr id="160" name="テキスト ボックス 159"/>
        <xdr:cNvSpPr txBox="1"/>
      </xdr:nvSpPr>
      <xdr:spPr>
        <a:xfrm>
          <a:off x="1066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[229,169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人件費、物件費及び維持補修費の合計額の人口</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人当たりの金額</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、類似団体平均</a:t>
          </a:r>
          <a:r>
            <a:rPr lang="ja-JP" altLang="en-US" sz="1200" b="0" i="0" baseline="0">
              <a:solidFill>
                <a:schemeClr val="dk1"/>
              </a:solidFill>
              <a:effectLst/>
              <a:latin typeface="+mn-lt"/>
              <a:ea typeface="+mn-ea"/>
              <a:cs typeface="+mn-cs"/>
            </a:rPr>
            <a:t>とほぼ同水準となっている。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なお、平成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a:t>
          </a:r>
          <a:r>
            <a:rPr kumimoji="1" lang="ja-JP" altLang="ja-JP" sz="1200">
              <a:solidFill>
                <a:schemeClr val="dk1"/>
              </a:solidFill>
              <a:effectLst/>
              <a:latin typeface="+mn-lt"/>
              <a:ea typeface="+mn-ea"/>
              <a:cs typeface="+mn-cs"/>
            </a:rPr>
            <a:t>度</a:t>
          </a:r>
          <a:r>
            <a:rPr kumimoji="1" lang="ja-JP" altLang="en-US" sz="1200">
              <a:solidFill>
                <a:schemeClr val="dk1"/>
              </a:solidFill>
              <a:effectLst/>
              <a:latin typeface="+mn-lt"/>
              <a:ea typeface="+mn-ea"/>
              <a:cs typeface="+mn-cs"/>
            </a:rPr>
            <a:t>から</a:t>
          </a:r>
          <a:r>
            <a:rPr kumimoji="1" lang="ja-JP" altLang="ja-JP" sz="1200">
              <a:solidFill>
                <a:schemeClr val="dk1"/>
              </a:solidFill>
              <a:effectLst/>
              <a:latin typeface="+mn-lt"/>
              <a:ea typeface="+mn-ea"/>
              <a:cs typeface="+mn-cs"/>
            </a:rPr>
            <a:t>決算額が増加し</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要因は、報徳病院の診療所化に伴い、企業会計を廃止し、一般会計へ編入したことに起因するものである。</a:t>
          </a:r>
          <a:endParaRPr lang="ja-JP" altLang="ja-JP" sz="1200">
            <a:effectLst/>
          </a:endParaRPr>
        </a:p>
        <a:p>
          <a:r>
            <a:rPr kumimoji="1" lang="en-US"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lang="ja-JP" altLang="ja-JP" sz="1200" b="0" i="0" baseline="0">
              <a:solidFill>
                <a:schemeClr val="dk1"/>
              </a:solidFill>
              <a:latin typeface="+mn-lt"/>
              <a:ea typeface="+mn-ea"/>
              <a:cs typeface="+mn-cs"/>
            </a:rPr>
            <a:t>今後は、引き続き勧奨退職制度の推進や、技能労務職員と民間の老人保健施設へ派遣している医療職員（看護師）の退職不補充、業務の民間委託の推進を実施しつつ、一般行政職員の新規採用者の抑制を図るなど、より一層の定員管理に努める</a:t>
          </a:r>
          <a:r>
            <a:rPr lang="ja-JP" altLang="en-US" sz="1200" b="0" i="0" baseline="0">
              <a:solidFill>
                <a:schemeClr val="dk1"/>
              </a:solidFill>
              <a:latin typeface="+mn-lt"/>
              <a:ea typeface="+mn-ea"/>
              <a:cs typeface="+mn-cs"/>
            </a:rPr>
            <a:t>とともに、行政</a:t>
          </a:r>
          <a:r>
            <a:rPr lang="ja-JP" altLang="ja-JP" sz="1200" b="0" i="0" baseline="0">
              <a:solidFill>
                <a:schemeClr val="dk1"/>
              </a:solidFill>
              <a:effectLst/>
              <a:latin typeface="+mn-lt"/>
              <a:ea typeface="+mn-ea"/>
              <a:cs typeface="+mn-cs"/>
            </a:rPr>
            <a:t>全般において、業務の見直しや効率化等により物件費の抑制に努める。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83702</xdr:rowOff>
    </xdr:from>
    <xdr:to>
      <xdr:col>7</xdr:col>
      <xdr:colOff>152400</xdr:colOff>
      <xdr:row>83</xdr:row>
      <xdr:rowOff>89791</xdr:rowOff>
    </xdr:to>
    <xdr:cxnSp macro="">
      <xdr:nvCxnSpPr>
        <xdr:cNvPr id="195" name="直線コネクタ 194"/>
        <xdr:cNvCxnSpPr/>
      </xdr:nvCxnSpPr>
      <xdr:spPr>
        <a:xfrm>
          <a:off x="4114800" y="14314052"/>
          <a:ext cx="8382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92300</xdr:rowOff>
    </xdr:from>
    <xdr:to>
      <xdr:col>6</xdr:col>
      <xdr:colOff>0</xdr:colOff>
      <xdr:row>83</xdr:row>
      <xdr:rowOff>83702</xdr:rowOff>
    </xdr:to>
    <xdr:cxnSp macro="">
      <xdr:nvCxnSpPr>
        <xdr:cNvPr id="198" name="直線コネクタ 197"/>
        <xdr:cNvCxnSpPr/>
      </xdr:nvCxnSpPr>
      <xdr:spPr>
        <a:xfrm>
          <a:off x="3225800" y="14151200"/>
          <a:ext cx="889000" cy="16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53240</xdr:rowOff>
    </xdr:from>
    <xdr:to>
      <xdr:col>4</xdr:col>
      <xdr:colOff>482600</xdr:colOff>
      <xdr:row>82</xdr:row>
      <xdr:rowOff>92300</xdr:rowOff>
    </xdr:to>
    <xdr:cxnSp macro="">
      <xdr:nvCxnSpPr>
        <xdr:cNvPr id="201" name="直線コネクタ 200"/>
        <xdr:cNvCxnSpPr/>
      </xdr:nvCxnSpPr>
      <xdr:spPr>
        <a:xfrm>
          <a:off x="2336800" y="14112140"/>
          <a:ext cx="889000" cy="3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116305</xdr:rowOff>
    </xdr:from>
    <xdr:to>
      <xdr:col>4</xdr:col>
      <xdr:colOff>533400</xdr:colOff>
      <xdr:row>82</xdr:row>
      <xdr:rowOff>46455</xdr:rowOff>
    </xdr:to>
    <xdr:sp macro="" textlink="">
      <xdr:nvSpPr>
        <xdr:cNvPr id="202" name="フローチャート : 判断 201"/>
        <xdr:cNvSpPr/>
      </xdr:nvSpPr>
      <xdr:spPr>
        <a:xfrm>
          <a:off x="3175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56632</xdr:rowOff>
    </xdr:from>
    <xdr:ext cx="762000" cy="259045"/>
    <xdr:sp macro="" textlink="">
      <xdr:nvSpPr>
        <xdr:cNvPr id="203" name="テキスト ボックス 202"/>
        <xdr:cNvSpPr txBox="1"/>
      </xdr:nvSpPr>
      <xdr:spPr>
        <a:xfrm>
          <a:off x="2844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52384</xdr:rowOff>
    </xdr:from>
    <xdr:to>
      <xdr:col>3</xdr:col>
      <xdr:colOff>279400</xdr:colOff>
      <xdr:row>82</xdr:row>
      <xdr:rowOff>53240</xdr:rowOff>
    </xdr:to>
    <xdr:cxnSp macro="">
      <xdr:nvCxnSpPr>
        <xdr:cNvPr id="204" name="直線コネクタ 203"/>
        <xdr:cNvCxnSpPr/>
      </xdr:nvCxnSpPr>
      <xdr:spPr>
        <a:xfrm>
          <a:off x="1447800" y="14111284"/>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86375</xdr:rowOff>
    </xdr:from>
    <xdr:to>
      <xdr:col>3</xdr:col>
      <xdr:colOff>330200</xdr:colOff>
      <xdr:row>82</xdr:row>
      <xdr:rowOff>16525</xdr:rowOff>
    </xdr:to>
    <xdr:sp macro="" textlink="">
      <xdr:nvSpPr>
        <xdr:cNvPr id="205" name="フローチャート : 判断 204"/>
        <xdr:cNvSpPr/>
      </xdr:nvSpPr>
      <xdr:spPr>
        <a:xfrm>
          <a:off x="2286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26702</xdr:rowOff>
    </xdr:from>
    <xdr:ext cx="762000" cy="259045"/>
    <xdr:sp macro="" textlink="">
      <xdr:nvSpPr>
        <xdr:cNvPr id="206" name="テキスト ボックス 205"/>
        <xdr:cNvSpPr txBox="1"/>
      </xdr:nvSpPr>
      <xdr:spPr>
        <a:xfrm>
          <a:off x="1955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81381</xdr:rowOff>
    </xdr:from>
    <xdr:to>
      <xdr:col>2</xdr:col>
      <xdr:colOff>127000</xdr:colOff>
      <xdr:row>82</xdr:row>
      <xdr:rowOff>11531</xdr:rowOff>
    </xdr:to>
    <xdr:sp macro="" textlink="">
      <xdr:nvSpPr>
        <xdr:cNvPr id="207" name="フローチャート : 判断 206"/>
        <xdr:cNvSpPr/>
      </xdr:nvSpPr>
      <xdr:spPr>
        <a:xfrm>
          <a:off x="1397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21708</xdr:rowOff>
    </xdr:from>
    <xdr:ext cx="762000" cy="259045"/>
    <xdr:sp macro="" textlink="">
      <xdr:nvSpPr>
        <xdr:cNvPr id="208" name="テキスト ボックス 207"/>
        <xdr:cNvSpPr txBox="1"/>
      </xdr:nvSpPr>
      <xdr:spPr>
        <a:xfrm>
          <a:off x="1066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38991</xdr:rowOff>
    </xdr:from>
    <xdr:to>
      <xdr:col>7</xdr:col>
      <xdr:colOff>203200</xdr:colOff>
      <xdr:row>83</xdr:row>
      <xdr:rowOff>140591</xdr:rowOff>
    </xdr:to>
    <xdr:sp macro="" textlink="">
      <xdr:nvSpPr>
        <xdr:cNvPr id="214" name="円/楕円 213"/>
        <xdr:cNvSpPr/>
      </xdr:nvSpPr>
      <xdr:spPr>
        <a:xfrm>
          <a:off x="4902200" y="142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55518</xdr:rowOff>
    </xdr:from>
    <xdr:ext cx="762000" cy="259045"/>
    <xdr:sp macro="" textlink="">
      <xdr:nvSpPr>
        <xdr:cNvPr id="215" name="人件費・物件費等の状況該当値テキスト"/>
        <xdr:cNvSpPr txBox="1"/>
      </xdr:nvSpPr>
      <xdr:spPr>
        <a:xfrm>
          <a:off x="5041900" y="1411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229,169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32902</xdr:rowOff>
    </xdr:from>
    <xdr:to>
      <xdr:col>6</xdr:col>
      <xdr:colOff>50800</xdr:colOff>
      <xdr:row>83</xdr:row>
      <xdr:rowOff>134502</xdr:rowOff>
    </xdr:to>
    <xdr:sp macro="" textlink="">
      <xdr:nvSpPr>
        <xdr:cNvPr id="216" name="円/楕円 215"/>
        <xdr:cNvSpPr/>
      </xdr:nvSpPr>
      <xdr:spPr>
        <a:xfrm>
          <a:off x="4064000" y="142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119279</xdr:rowOff>
    </xdr:from>
    <xdr:ext cx="736600" cy="259045"/>
    <xdr:sp macro="" textlink="">
      <xdr:nvSpPr>
        <xdr:cNvPr id="217" name="テキスト ボックス 216"/>
        <xdr:cNvSpPr txBox="1"/>
      </xdr:nvSpPr>
      <xdr:spPr>
        <a:xfrm>
          <a:off x="3733800" y="1434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227,655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41500</xdr:rowOff>
    </xdr:from>
    <xdr:to>
      <xdr:col>4</xdr:col>
      <xdr:colOff>533400</xdr:colOff>
      <xdr:row>82</xdr:row>
      <xdr:rowOff>143100</xdr:rowOff>
    </xdr:to>
    <xdr:sp macro="" textlink="">
      <xdr:nvSpPr>
        <xdr:cNvPr id="218" name="円/楕円 217"/>
        <xdr:cNvSpPr/>
      </xdr:nvSpPr>
      <xdr:spPr>
        <a:xfrm>
          <a:off x="3175000" y="141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127877</xdr:rowOff>
    </xdr:from>
    <xdr:ext cx="762000" cy="259045"/>
    <xdr:sp macro="" textlink="">
      <xdr:nvSpPr>
        <xdr:cNvPr id="219" name="テキスト ボックス 218"/>
        <xdr:cNvSpPr txBox="1"/>
      </xdr:nvSpPr>
      <xdr:spPr>
        <a:xfrm>
          <a:off x="2844800" y="141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187,161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2440</xdr:rowOff>
    </xdr:from>
    <xdr:to>
      <xdr:col>3</xdr:col>
      <xdr:colOff>330200</xdr:colOff>
      <xdr:row>82</xdr:row>
      <xdr:rowOff>104040</xdr:rowOff>
    </xdr:to>
    <xdr:sp macro="" textlink="">
      <xdr:nvSpPr>
        <xdr:cNvPr id="220" name="円/楕円 219"/>
        <xdr:cNvSpPr/>
      </xdr:nvSpPr>
      <xdr:spPr>
        <a:xfrm>
          <a:off x="2286000" y="140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88817</xdr:rowOff>
    </xdr:from>
    <xdr:ext cx="762000" cy="259045"/>
    <xdr:sp macro="" textlink="">
      <xdr:nvSpPr>
        <xdr:cNvPr id="221" name="テキスト ボックス 220"/>
        <xdr:cNvSpPr txBox="1"/>
      </xdr:nvSpPr>
      <xdr:spPr>
        <a:xfrm>
          <a:off x="1955800" y="141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177,449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1584</xdr:rowOff>
    </xdr:from>
    <xdr:to>
      <xdr:col>2</xdr:col>
      <xdr:colOff>127000</xdr:colOff>
      <xdr:row>82</xdr:row>
      <xdr:rowOff>103184</xdr:rowOff>
    </xdr:to>
    <xdr:sp macro="" textlink="">
      <xdr:nvSpPr>
        <xdr:cNvPr id="222" name="円/楕円 221"/>
        <xdr:cNvSpPr/>
      </xdr:nvSpPr>
      <xdr:spPr>
        <a:xfrm>
          <a:off x="1397000" y="140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87961</xdr:rowOff>
    </xdr:from>
    <xdr:ext cx="762000" cy="259045"/>
    <xdr:sp macro="" textlink="">
      <xdr:nvSpPr>
        <xdr:cNvPr id="223" name="テキスト ボックス 222"/>
        <xdr:cNvSpPr txBox="1"/>
      </xdr:nvSpPr>
      <xdr:spPr>
        <a:xfrm>
          <a:off x="1066800" y="141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に値が上昇した理由としては</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職員構成の変動（階層変動）が考えられる。　　　</a:t>
          </a:r>
          <a:endParaRPr lang="en-US" altLang="ja-JP" sz="1200" b="0" i="0" baseline="0">
            <a:solidFill>
              <a:schemeClr val="dk1"/>
            </a:solidFill>
            <a:effectLst/>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a:t>
          </a:r>
          <a:r>
            <a:rPr lang="ja-JP" altLang="en-US" sz="1200">
              <a:solidFill>
                <a:schemeClr val="dk1"/>
              </a:solidFill>
              <a:effectLst/>
              <a:latin typeface="+mn-lt"/>
              <a:ea typeface="+mn-ea"/>
              <a:cs typeface="+mn-cs"/>
            </a:rPr>
            <a:t>とは、ほぼ同水準となっており</a:t>
          </a:r>
          <a:r>
            <a:rPr lang="ja-JP" altLang="ja-JP" sz="1200">
              <a:solidFill>
                <a:schemeClr val="dk1"/>
              </a:solidFill>
              <a:effectLst/>
              <a:latin typeface="+mn-lt"/>
              <a:ea typeface="+mn-ea"/>
              <a:cs typeface="+mn-cs"/>
            </a:rPr>
            <a:t>、今後も引き続き、人事院勧告を踏まえて、職員給与の適正化に努め</a:t>
          </a:r>
          <a:r>
            <a:rPr lang="ja-JP" altLang="en-US" sz="1200">
              <a:solidFill>
                <a:schemeClr val="dk1"/>
              </a:solidFill>
              <a:effectLst/>
              <a:latin typeface="+mn-lt"/>
              <a:ea typeface="+mn-ea"/>
              <a:cs typeface="+mn-cs"/>
            </a:rPr>
            <a:t>る。</a:t>
          </a:r>
          <a:r>
            <a:rPr lang="ja-JP" altLang="ja-JP" sz="1200" b="0" i="0" baseline="0">
              <a:solidFill>
                <a:schemeClr val="dk1"/>
              </a:solidFill>
              <a:effectLst/>
              <a:latin typeface="+mn-lt"/>
              <a:ea typeface="+mn-ea"/>
              <a:cs typeface="+mn-cs"/>
            </a:rPr>
            <a:t>　</a:t>
          </a:r>
          <a:endParaRPr lang="en-US" altLang="ja-JP" sz="1200" b="0" i="0" baseline="0">
            <a:solidFill>
              <a:schemeClr val="dk1"/>
            </a:solidFill>
            <a:effectLst/>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なお、</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年度のラスパイレス指数</a:t>
          </a:r>
          <a:r>
            <a:rPr lang="ja-JP" altLang="en-US" sz="1200" b="0" i="0" baseline="0">
              <a:solidFill>
                <a:schemeClr val="dk1"/>
              </a:solidFill>
              <a:effectLst/>
              <a:latin typeface="+mn-lt"/>
              <a:ea typeface="+mn-ea"/>
              <a:cs typeface="+mn-cs"/>
            </a:rPr>
            <a:t>上昇</a:t>
          </a:r>
          <a:r>
            <a:rPr lang="ja-JP" altLang="ja-JP" sz="1200" b="0" i="0" baseline="0">
              <a:solidFill>
                <a:schemeClr val="dk1"/>
              </a:solidFill>
              <a:effectLst/>
              <a:latin typeface="+mn-lt"/>
              <a:ea typeface="+mn-ea"/>
              <a:cs typeface="+mn-cs"/>
            </a:rPr>
            <a:t>は、時限的な国家公務員給与の削減措置によ</a:t>
          </a:r>
          <a:r>
            <a:rPr lang="ja-JP" altLang="en-US" sz="1200" b="0" i="0" baseline="0">
              <a:solidFill>
                <a:schemeClr val="dk1"/>
              </a:solidFill>
              <a:effectLst/>
              <a:latin typeface="+mn-lt"/>
              <a:ea typeface="+mn-ea"/>
              <a:cs typeface="+mn-cs"/>
            </a:rPr>
            <a:t>る</a:t>
          </a:r>
          <a:r>
            <a:rPr lang="ja-JP" altLang="ja-JP" sz="1200" b="0" i="0" baseline="0">
              <a:solidFill>
                <a:schemeClr val="dk1"/>
              </a:solidFill>
              <a:effectLst/>
              <a:latin typeface="+mn-lt"/>
              <a:ea typeface="+mn-ea"/>
              <a:cs typeface="+mn-cs"/>
            </a:rPr>
            <a:t>ものである。</a:t>
          </a:r>
          <a:endParaRPr lang="ja-JP" altLang="ja-JP" sz="1200">
            <a:effectLst/>
          </a:endParaRPr>
        </a:p>
        <a:p>
          <a:pPr rtl="0" eaLnBrk="1" fontAlgn="base" latinLnBrk="0" hangingPunct="1"/>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85</xdr:row>
      <xdr:rowOff>31750</xdr:rowOff>
    </xdr:to>
    <xdr:cxnSp macro="">
      <xdr:nvCxnSpPr>
        <xdr:cNvPr id="257" name="直線コネクタ 256"/>
        <xdr:cNvCxnSpPr/>
      </xdr:nvCxnSpPr>
      <xdr:spPr>
        <a:xfrm>
          <a:off x="16179800" y="1451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114723</xdr:rowOff>
    </xdr:to>
    <xdr:cxnSp macro="">
      <xdr:nvCxnSpPr>
        <xdr:cNvPr id="260" name="直線コネクタ 259"/>
        <xdr:cNvCxnSpPr/>
      </xdr:nvCxnSpPr>
      <xdr:spPr>
        <a:xfrm>
          <a:off x="15290800" y="144602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84</xdr:row>
      <xdr:rowOff>74507</xdr:rowOff>
    </xdr:to>
    <xdr:cxnSp macro="">
      <xdr:nvCxnSpPr>
        <xdr:cNvPr id="263" name="直線コネクタ 262"/>
        <xdr:cNvCxnSpPr/>
      </xdr:nvCxnSpPr>
      <xdr:spPr>
        <a:xfrm flipV="1">
          <a:off x="14401800" y="144602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74507</xdr:rowOff>
    </xdr:from>
    <xdr:to>
      <xdr:col>21</xdr:col>
      <xdr:colOff>0</xdr:colOff>
      <xdr:row>88</xdr:row>
      <xdr:rowOff>112607</xdr:rowOff>
    </xdr:to>
    <xdr:cxnSp macro="">
      <xdr:nvCxnSpPr>
        <xdr:cNvPr id="266" name="直線コネクタ 265"/>
        <xdr:cNvCxnSpPr/>
      </xdr:nvCxnSpPr>
      <xdr:spPr>
        <a:xfrm flipV="1">
          <a:off x="13512800" y="14476307"/>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7" name="フローチャート : 判断 266"/>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8" name="テキスト ボックス 267"/>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9" name="フローチャート : 判断 268"/>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70" name="テキスト ボックス 269"/>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6" name="円/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7"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8" name="円/楕円 277"/>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79" name="テキスト ボックス 278"/>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80" name="円/楕円 279"/>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81" name="テキスト ボックス 280"/>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23707</xdr:rowOff>
    </xdr:from>
    <xdr:to>
      <xdr:col>21</xdr:col>
      <xdr:colOff>50800</xdr:colOff>
      <xdr:row>84</xdr:row>
      <xdr:rowOff>125307</xdr:rowOff>
    </xdr:to>
    <xdr:sp macro="" textlink="">
      <xdr:nvSpPr>
        <xdr:cNvPr id="282" name="円/楕円 281"/>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135484</xdr:rowOff>
    </xdr:from>
    <xdr:ext cx="762000" cy="259045"/>
    <xdr:sp macro="" textlink="">
      <xdr:nvSpPr>
        <xdr:cNvPr id="283" name="テキスト ボックス 282"/>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4" name="円/楕円 283"/>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85" name="テキスト ボックス 284"/>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人口千人当たり職員数が類似団体平均を上回っている要因として、町域が広く分散し、支所、出張所、学校、保育園などの配置が多いこと</a:t>
          </a:r>
          <a:r>
            <a:rPr lang="ja-JP" altLang="en-US" sz="1200" b="0" i="0" baseline="0">
              <a:solidFill>
                <a:schemeClr val="dk1"/>
              </a:solidFill>
              <a:effectLst/>
              <a:latin typeface="+mn-lt"/>
              <a:ea typeface="+mn-ea"/>
              <a:cs typeface="+mn-cs"/>
            </a:rPr>
            <a:t>や、診療所に従事する医療職員が含めれていることからである。</a:t>
          </a:r>
          <a:endParaRPr lang="ja-JP" altLang="ja-JP" sz="1200">
            <a:effectLst/>
          </a:endParaRPr>
        </a:p>
        <a:p>
          <a:pPr fontAlgn="base"/>
          <a:r>
            <a:rPr lang="ja-JP" altLang="ja-JP" sz="1200" b="0" i="0" baseline="0">
              <a:solidFill>
                <a:schemeClr val="dk1"/>
              </a:solidFill>
              <a:effectLst/>
              <a:latin typeface="+mn-lt"/>
              <a:ea typeface="+mn-ea"/>
              <a:cs typeface="+mn-cs"/>
            </a:rPr>
            <a:t>　　今後は、引き続き勧奨退職制度の推進や、技能労務職員と民間の老人保健施設へ派遣している医療職員（看護師）の退職不補充、業務の民間委託の推進を実施しつつ、一般行政職員の新規採用者の抑制</a:t>
          </a:r>
          <a:r>
            <a:rPr lang="ja-JP" altLang="en-US" sz="1200" b="0" i="0" baseline="0">
              <a:solidFill>
                <a:schemeClr val="dk1"/>
              </a:solidFill>
              <a:effectLst/>
              <a:latin typeface="+mn-lt"/>
              <a:ea typeface="+mn-ea"/>
              <a:cs typeface="+mn-cs"/>
            </a:rPr>
            <a:t>を図るなど</a:t>
          </a:r>
          <a:r>
            <a:rPr lang="ja-JP" altLang="ja-JP" sz="1200" b="0" i="0" baseline="0">
              <a:solidFill>
                <a:schemeClr val="dk1"/>
              </a:solidFill>
              <a:effectLst/>
              <a:latin typeface="+mn-lt"/>
              <a:ea typeface="+mn-ea"/>
              <a:cs typeface="+mn-cs"/>
            </a:rPr>
            <a:t>、より一層の定員管理に努める。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22479</xdr:rowOff>
    </xdr:from>
    <xdr:to>
      <xdr:col>24</xdr:col>
      <xdr:colOff>558800</xdr:colOff>
      <xdr:row>64</xdr:row>
      <xdr:rowOff>30522</xdr:rowOff>
    </xdr:to>
    <xdr:cxnSp macro="">
      <xdr:nvCxnSpPr>
        <xdr:cNvPr id="320" name="直線コネクタ 319"/>
        <xdr:cNvCxnSpPr/>
      </xdr:nvCxnSpPr>
      <xdr:spPr>
        <a:xfrm>
          <a:off x="16179800" y="1099527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146473</xdr:rowOff>
    </xdr:from>
    <xdr:to>
      <xdr:col>23</xdr:col>
      <xdr:colOff>406400</xdr:colOff>
      <xdr:row>64</xdr:row>
      <xdr:rowOff>22479</xdr:rowOff>
    </xdr:to>
    <xdr:cxnSp macro="">
      <xdr:nvCxnSpPr>
        <xdr:cNvPr id="323" name="直線コネクタ 322"/>
        <xdr:cNvCxnSpPr/>
      </xdr:nvCxnSpPr>
      <xdr:spPr>
        <a:xfrm>
          <a:off x="15290800" y="10947823"/>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59732</xdr:rowOff>
    </xdr:from>
    <xdr:to>
      <xdr:col>22</xdr:col>
      <xdr:colOff>203200</xdr:colOff>
      <xdr:row>63</xdr:row>
      <xdr:rowOff>146473</xdr:rowOff>
    </xdr:to>
    <xdr:cxnSp macro="">
      <xdr:nvCxnSpPr>
        <xdr:cNvPr id="326" name="直線コネクタ 325"/>
        <xdr:cNvCxnSpPr/>
      </xdr:nvCxnSpPr>
      <xdr:spPr>
        <a:xfrm>
          <a:off x="14401800" y="10689632"/>
          <a:ext cx="889000" cy="2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7" name="フローチャート : 判断 326"/>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28" name="テキスト ボックス 327"/>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33189</xdr:rowOff>
    </xdr:from>
    <xdr:to>
      <xdr:col>21</xdr:col>
      <xdr:colOff>0</xdr:colOff>
      <xdr:row>62</xdr:row>
      <xdr:rowOff>59732</xdr:rowOff>
    </xdr:to>
    <xdr:cxnSp macro="">
      <xdr:nvCxnSpPr>
        <xdr:cNvPr id="329" name="直線コネクタ 328"/>
        <xdr:cNvCxnSpPr/>
      </xdr:nvCxnSpPr>
      <xdr:spPr>
        <a:xfrm>
          <a:off x="13512800" y="1066308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30" name="フローチャート : 判断 329"/>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17077</xdr:rowOff>
    </xdr:from>
    <xdr:ext cx="762000" cy="259045"/>
    <xdr:sp macro="" textlink="">
      <xdr:nvSpPr>
        <xdr:cNvPr id="331" name="テキスト ボックス 330"/>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2" name="フローチャート : 判断 331"/>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11447</xdr:rowOff>
    </xdr:from>
    <xdr:ext cx="762000" cy="259045"/>
    <xdr:sp macro="" textlink="">
      <xdr:nvSpPr>
        <xdr:cNvPr id="333" name="テキスト ボックス 332"/>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151172</xdr:rowOff>
    </xdr:from>
    <xdr:to>
      <xdr:col>24</xdr:col>
      <xdr:colOff>609600</xdr:colOff>
      <xdr:row>64</xdr:row>
      <xdr:rowOff>81322</xdr:rowOff>
    </xdr:to>
    <xdr:sp macro="" textlink="">
      <xdr:nvSpPr>
        <xdr:cNvPr id="339" name="円/楕円 338"/>
        <xdr:cNvSpPr/>
      </xdr:nvSpPr>
      <xdr:spPr>
        <a:xfrm>
          <a:off x="16967200" y="109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123249</xdr:rowOff>
    </xdr:from>
    <xdr:ext cx="762000" cy="259045"/>
    <xdr:sp macro="" textlink="">
      <xdr:nvSpPr>
        <xdr:cNvPr id="340" name="定員管理の状況該当値テキスト"/>
        <xdr:cNvSpPr txBox="1"/>
      </xdr:nvSpPr>
      <xdr:spPr>
        <a:xfrm>
          <a:off x="17106900" y="1092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143129</xdr:rowOff>
    </xdr:from>
    <xdr:to>
      <xdr:col>23</xdr:col>
      <xdr:colOff>457200</xdr:colOff>
      <xdr:row>64</xdr:row>
      <xdr:rowOff>73279</xdr:rowOff>
    </xdr:to>
    <xdr:sp macro="" textlink="">
      <xdr:nvSpPr>
        <xdr:cNvPr id="341" name="円/楕円 340"/>
        <xdr:cNvSpPr/>
      </xdr:nvSpPr>
      <xdr:spPr>
        <a:xfrm>
          <a:off x="16129000" y="109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58056</xdr:rowOff>
    </xdr:from>
    <xdr:ext cx="736600" cy="259045"/>
    <xdr:sp macro="" textlink="">
      <xdr:nvSpPr>
        <xdr:cNvPr id="342" name="テキスト ボックス 341"/>
        <xdr:cNvSpPr txBox="1"/>
      </xdr:nvSpPr>
      <xdr:spPr>
        <a:xfrm>
          <a:off x="15798800" y="1103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95673</xdr:rowOff>
    </xdr:from>
    <xdr:to>
      <xdr:col>22</xdr:col>
      <xdr:colOff>254000</xdr:colOff>
      <xdr:row>64</xdr:row>
      <xdr:rowOff>25823</xdr:rowOff>
    </xdr:to>
    <xdr:sp macro="" textlink="">
      <xdr:nvSpPr>
        <xdr:cNvPr id="343" name="円/楕円 342"/>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10600</xdr:rowOff>
    </xdr:from>
    <xdr:ext cx="762000" cy="259045"/>
    <xdr:sp macro="" textlink="">
      <xdr:nvSpPr>
        <xdr:cNvPr id="344" name="テキスト ボックス 343"/>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8932</xdr:rowOff>
    </xdr:from>
    <xdr:to>
      <xdr:col>21</xdr:col>
      <xdr:colOff>50800</xdr:colOff>
      <xdr:row>62</xdr:row>
      <xdr:rowOff>110532</xdr:rowOff>
    </xdr:to>
    <xdr:sp macro="" textlink="">
      <xdr:nvSpPr>
        <xdr:cNvPr id="345" name="円/楕円 344"/>
        <xdr:cNvSpPr/>
      </xdr:nvSpPr>
      <xdr:spPr>
        <a:xfrm>
          <a:off x="14351000" y="1063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95309</xdr:rowOff>
    </xdr:from>
    <xdr:ext cx="762000" cy="259045"/>
    <xdr:sp macro="" textlink="">
      <xdr:nvSpPr>
        <xdr:cNvPr id="346" name="テキスト ボックス 345"/>
        <xdr:cNvSpPr txBox="1"/>
      </xdr:nvSpPr>
      <xdr:spPr>
        <a:xfrm>
          <a:off x="14020800" y="1072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153839</xdr:rowOff>
    </xdr:from>
    <xdr:to>
      <xdr:col>19</xdr:col>
      <xdr:colOff>533400</xdr:colOff>
      <xdr:row>62</xdr:row>
      <xdr:rowOff>83989</xdr:rowOff>
    </xdr:to>
    <xdr:sp macro="" textlink="">
      <xdr:nvSpPr>
        <xdr:cNvPr id="347" name="円/楕円 346"/>
        <xdr:cNvSpPr/>
      </xdr:nvSpPr>
      <xdr:spPr>
        <a:xfrm>
          <a:off x="13462000" y="106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68766</xdr:rowOff>
    </xdr:from>
    <xdr:ext cx="762000" cy="259045"/>
    <xdr:sp macro="" textlink="">
      <xdr:nvSpPr>
        <xdr:cNvPr id="348" name="テキスト ボックス 347"/>
        <xdr:cNvSpPr txBox="1"/>
      </xdr:nvSpPr>
      <xdr:spPr>
        <a:xfrm>
          <a:off x="13131800" y="106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4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経年比較において</a:t>
          </a:r>
          <a:r>
            <a:rPr lang="ja-JP" altLang="en-US" sz="1300" b="0" i="0" baseline="0">
              <a:solidFill>
                <a:schemeClr val="dk1"/>
              </a:solidFill>
              <a:effectLst/>
              <a:latin typeface="+mn-lt"/>
              <a:ea typeface="+mn-ea"/>
              <a:cs typeface="+mn-cs"/>
            </a:rPr>
            <a:t>近年</a:t>
          </a:r>
          <a:r>
            <a:rPr lang="ja-JP" altLang="ja-JP" sz="1300" b="0" i="0" baseline="0">
              <a:solidFill>
                <a:schemeClr val="dk1"/>
              </a:solidFill>
              <a:effectLst/>
              <a:latin typeface="+mn-lt"/>
              <a:ea typeface="+mn-ea"/>
              <a:cs typeface="+mn-cs"/>
            </a:rPr>
            <a:t>改善</a:t>
          </a:r>
          <a:r>
            <a:rPr lang="ja-JP" altLang="en-US" sz="1300" b="0" i="0" baseline="0">
              <a:solidFill>
                <a:schemeClr val="dk1"/>
              </a:solidFill>
              <a:effectLst/>
              <a:latin typeface="+mn-lt"/>
              <a:ea typeface="+mn-ea"/>
              <a:cs typeface="+mn-cs"/>
            </a:rPr>
            <a:t>傾向にあるが</a:t>
          </a:r>
          <a:r>
            <a:rPr lang="ja-JP" altLang="ja-JP" sz="1300" b="0" i="0" baseline="0">
              <a:solidFill>
                <a:schemeClr val="dk1"/>
              </a:solidFill>
              <a:effectLst/>
              <a:latin typeface="+mn-lt"/>
              <a:ea typeface="+mn-ea"/>
              <a:cs typeface="+mn-cs"/>
            </a:rPr>
            <a:t>、今後は統合簡易水道整備事業、大台厚生新病院整備に対する支援、メディカルセンターの整備などに要した地方債に係る公債費の増加などにより、悪化していくことが見込まれる。</a:t>
          </a:r>
          <a:endParaRPr lang="ja-JP" altLang="ja-JP" sz="1300">
            <a:effectLst/>
          </a:endParaRPr>
        </a:p>
        <a:p>
          <a:pPr rtl="0" fontAlgn="base"/>
          <a:r>
            <a:rPr lang="ja-JP" altLang="ja-JP" sz="1300" b="0" i="0" baseline="0">
              <a:solidFill>
                <a:schemeClr val="dk1"/>
              </a:solidFill>
              <a:effectLst/>
              <a:latin typeface="+mn-lt"/>
              <a:ea typeface="+mn-ea"/>
              <a:cs typeface="+mn-cs"/>
            </a:rPr>
            <a:t>　今後は、繰上げ償還の実施を検討しつつ、大台町総合計画に基づき、普通建設事業等の選択と集中を図り、過度に地方債に頼ることのない財政運営に努める。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86254</xdr:rowOff>
    </xdr:to>
    <xdr:cxnSp macro="">
      <xdr:nvCxnSpPr>
        <xdr:cNvPr id="386" name="直線コネクタ 385"/>
        <xdr:cNvCxnSpPr/>
      </xdr:nvCxnSpPr>
      <xdr:spPr>
        <a:xfrm flipV="1">
          <a:off x="16179800" y="7025217"/>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86254</xdr:rowOff>
    </xdr:from>
    <xdr:to>
      <xdr:col>23</xdr:col>
      <xdr:colOff>406400</xdr:colOff>
      <xdr:row>42</xdr:row>
      <xdr:rowOff>45508</xdr:rowOff>
    </xdr:to>
    <xdr:cxnSp macro="">
      <xdr:nvCxnSpPr>
        <xdr:cNvPr id="389" name="直線コネクタ 388"/>
        <xdr:cNvCxnSpPr/>
      </xdr:nvCxnSpPr>
      <xdr:spPr>
        <a:xfrm flipV="1">
          <a:off x="15290800" y="711570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45508</xdr:rowOff>
    </xdr:from>
    <xdr:to>
      <xdr:col>22</xdr:col>
      <xdr:colOff>203200</xdr:colOff>
      <xdr:row>42</xdr:row>
      <xdr:rowOff>85725</xdr:rowOff>
    </xdr:to>
    <xdr:cxnSp macro="">
      <xdr:nvCxnSpPr>
        <xdr:cNvPr id="392" name="直線コネクタ 391"/>
        <xdr:cNvCxnSpPr/>
      </xdr:nvCxnSpPr>
      <xdr:spPr>
        <a:xfrm flipV="1">
          <a:off x="14401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86254</xdr:rowOff>
    </xdr:from>
    <xdr:to>
      <xdr:col>22</xdr:col>
      <xdr:colOff>254000</xdr:colOff>
      <xdr:row>41</xdr:row>
      <xdr:rowOff>16404</xdr:rowOff>
    </xdr:to>
    <xdr:sp macro="" textlink="">
      <xdr:nvSpPr>
        <xdr:cNvPr id="393" name="フローチャート : 判断 392"/>
        <xdr:cNvSpPr/>
      </xdr:nvSpPr>
      <xdr:spPr>
        <a:xfrm>
          <a:off x="15240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26581</xdr:rowOff>
    </xdr:from>
    <xdr:ext cx="762000" cy="259045"/>
    <xdr:sp macro="" textlink="">
      <xdr:nvSpPr>
        <xdr:cNvPr id="394" name="テキスト ボックス 393"/>
        <xdr:cNvSpPr txBox="1"/>
      </xdr:nvSpPr>
      <xdr:spPr>
        <a:xfrm>
          <a:off x="14909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85725</xdr:rowOff>
    </xdr:from>
    <xdr:to>
      <xdr:col>21</xdr:col>
      <xdr:colOff>0</xdr:colOff>
      <xdr:row>42</xdr:row>
      <xdr:rowOff>156104</xdr:rowOff>
    </xdr:to>
    <xdr:cxnSp macro="">
      <xdr:nvCxnSpPr>
        <xdr:cNvPr id="395" name="直線コネクタ 394"/>
        <xdr:cNvCxnSpPr/>
      </xdr:nvCxnSpPr>
      <xdr:spPr>
        <a:xfrm flipV="1">
          <a:off x="13512800" y="728662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15346</xdr:rowOff>
    </xdr:from>
    <xdr:to>
      <xdr:col>21</xdr:col>
      <xdr:colOff>50800</xdr:colOff>
      <xdr:row>41</xdr:row>
      <xdr:rowOff>116946</xdr:rowOff>
    </xdr:to>
    <xdr:sp macro="" textlink="">
      <xdr:nvSpPr>
        <xdr:cNvPr id="396" name="フローチャート : 判断 395"/>
        <xdr:cNvSpPr/>
      </xdr:nvSpPr>
      <xdr:spPr>
        <a:xfrm>
          <a:off x="14351000" y="70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127123</xdr:rowOff>
    </xdr:from>
    <xdr:ext cx="762000" cy="259045"/>
    <xdr:sp macro="" textlink="">
      <xdr:nvSpPr>
        <xdr:cNvPr id="397" name="テキスト ボックス 396"/>
        <xdr:cNvSpPr txBox="1"/>
      </xdr:nvSpPr>
      <xdr:spPr>
        <a:xfrm>
          <a:off x="14020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95779</xdr:rowOff>
    </xdr:from>
    <xdr:to>
      <xdr:col>19</xdr:col>
      <xdr:colOff>533400</xdr:colOff>
      <xdr:row>42</xdr:row>
      <xdr:rowOff>25929</xdr:rowOff>
    </xdr:to>
    <xdr:sp macro="" textlink="">
      <xdr:nvSpPr>
        <xdr:cNvPr id="398" name="フローチャート : 判断 397"/>
        <xdr:cNvSpPr/>
      </xdr:nvSpPr>
      <xdr:spPr>
        <a:xfrm>
          <a:off x="13462000" y="712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36106</xdr:rowOff>
    </xdr:from>
    <xdr:ext cx="762000" cy="259045"/>
    <xdr:sp macro="" textlink="">
      <xdr:nvSpPr>
        <xdr:cNvPr id="399" name="テキスト ボックス 398"/>
        <xdr:cNvSpPr txBox="1"/>
      </xdr:nvSpPr>
      <xdr:spPr>
        <a:xfrm>
          <a:off x="13131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5" name="円/楕円 404"/>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88494</xdr:rowOff>
    </xdr:from>
    <xdr:ext cx="762000" cy="259045"/>
    <xdr:sp macro="" textlink="">
      <xdr:nvSpPr>
        <xdr:cNvPr id="406" name="公債費負担の状況該当値テキスト"/>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35454</xdr:rowOff>
    </xdr:from>
    <xdr:to>
      <xdr:col>23</xdr:col>
      <xdr:colOff>457200</xdr:colOff>
      <xdr:row>41</xdr:row>
      <xdr:rowOff>137054</xdr:rowOff>
    </xdr:to>
    <xdr:sp macro="" textlink="">
      <xdr:nvSpPr>
        <xdr:cNvPr id="407" name="円/楕円 406"/>
        <xdr:cNvSpPr/>
      </xdr:nvSpPr>
      <xdr:spPr>
        <a:xfrm>
          <a:off x="16129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121831</xdr:rowOff>
    </xdr:from>
    <xdr:ext cx="736600" cy="259045"/>
    <xdr:sp macro="" textlink="">
      <xdr:nvSpPr>
        <xdr:cNvPr id="408" name="テキスト ボックス 407"/>
        <xdr:cNvSpPr txBox="1"/>
      </xdr:nvSpPr>
      <xdr:spPr>
        <a:xfrm>
          <a:off x="15798800" y="715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166158</xdr:rowOff>
    </xdr:from>
    <xdr:to>
      <xdr:col>22</xdr:col>
      <xdr:colOff>254000</xdr:colOff>
      <xdr:row>42</xdr:row>
      <xdr:rowOff>96308</xdr:rowOff>
    </xdr:to>
    <xdr:sp macro="" textlink="">
      <xdr:nvSpPr>
        <xdr:cNvPr id="409" name="円/楕円 408"/>
        <xdr:cNvSpPr/>
      </xdr:nvSpPr>
      <xdr:spPr>
        <a:xfrm>
          <a:off x="15240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81085</xdr:rowOff>
    </xdr:from>
    <xdr:ext cx="762000" cy="259045"/>
    <xdr:sp macro="" textlink="">
      <xdr:nvSpPr>
        <xdr:cNvPr id="410" name="テキスト ボックス 409"/>
        <xdr:cNvSpPr txBox="1"/>
      </xdr:nvSpPr>
      <xdr:spPr>
        <a:xfrm>
          <a:off x="14909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34925</xdr:rowOff>
    </xdr:from>
    <xdr:to>
      <xdr:col>21</xdr:col>
      <xdr:colOff>50800</xdr:colOff>
      <xdr:row>42</xdr:row>
      <xdr:rowOff>136525</xdr:rowOff>
    </xdr:to>
    <xdr:sp macro="" textlink="">
      <xdr:nvSpPr>
        <xdr:cNvPr id="411" name="円/楕円 410"/>
        <xdr:cNvSpPr/>
      </xdr:nvSpPr>
      <xdr:spPr>
        <a:xfrm>
          <a:off x="14351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121302</xdr:rowOff>
    </xdr:from>
    <xdr:ext cx="762000" cy="259045"/>
    <xdr:sp macro="" textlink="">
      <xdr:nvSpPr>
        <xdr:cNvPr id="412" name="テキスト ボックス 411"/>
        <xdr:cNvSpPr txBox="1"/>
      </xdr:nvSpPr>
      <xdr:spPr>
        <a:xfrm>
          <a:off x="14020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105304</xdr:rowOff>
    </xdr:from>
    <xdr:to>
      <xdr:col>19</xdr:col>
      <xdr:colOff>533400</xdr:colOff>
      <xdr:row>43</xdr:row>
      <xdr:rowOff>35454</xdr:rowOff>
    </xdr:to>
    <xdr:sp macro="" textlink="">
      <xdr:nvSpPr>
        <xdr:cNvPr id="413" name="円/楕円 412"/>
        <xdr:cNvSpPr/>
      </xdr:nvSpPr>
      <xdr:spPr>
        <a:xfrm>
          <a:off x="13462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20231</xdr:rowOff>
    </xdr:from>
    <xdr:ext cx="762000" cy="259045"/>
    <xdr:sp macro="" textlink="">
      <xdr:nvSpPr>
        <xdr:cNvPr id="414" name="テキスト ボックス 413"/>
        <xdr:cNvSpPr txBox="1"/>
      </xdr:nvSpPr>
      <xdr:spPr>
        <a:xfrm>
          <a:off x="13131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統合簡易水道整備事業、大台厚生新病院整備に対する支援、メディカルセンターの整備などに係る地方債の発行による地方債残高の増加により、</a:t>
          </a:r>
          <a:r>
            <a:rPr lang="ja-JP" altLang="en-US"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26</a:t>
          </a:r>
          <a:r>
            <a:rPr lang="ja-JP" altLang="en-US" sz="1400" b="0" i="0" baseline="0">
              <a:solidFill>
                <a:schemeClr val="dk1"/>
              </a:solidFill>
              <a:effectLst/>
              <a:latin typeface="+mn-lt"/>
              <a:ea typeface="+mn-ea"/>
              <a:cs typeface="+mn-cs"/>
            </a:rPr>
            <a:t>年度から</a:t>
          </a:r>
          <a:r>
            <a:rPr lang="ja-JP" altLang="ja-JP" sz="1400" b="0" i="0" baseline="0">
              <a:solidFill>
                <a:schemeClr val="dk1"/>
              </a:solidFill>
              <a:effectLst/>
              <a:latin typeface="+mn-lt"/>
              <a:ea typeface="+mn-ea"/>
              <a:cs typeface="+mn-cs"/>
            </a:rPr>
            <a:t>数値が悪化したが、</a:t>
          </a:r>
          <a:r>
            <a:rPr lang="ja-JP" altLang="en-US" sz="1400" b="0" i="0" baseline="0">
              <a:solidFill>
                <a:schemeClr val="dk1"/>
              </a:solidFill>
              <a:effectLst/>
              <a:latin typeface="+mn-lt"/>
              <a:ea typeface="+mn-ea"/>
              <a:cs typeface="+mn-cs"/>
            </a:rPr>
            <a:t>地方債の発行抑制に努めてきたことから、数値が改善傾向にある。</a:t>
          </a:r>
          <a:endParaRPr lang="ja-JP" altLang="ja-JP" sz="1400">
            <a:effectLst/>
          </a:endParaRPr>
        </a:p>
        <a:p>
          <a:r>
            <a:rPr lang="ja-JP" altLang="ja-JP" sz="1400" b="0" i="0" baseline="0">
              <a:solidFill>
                <a:schemeClr val="dk1"/>
              </a:solidFill>
              <a:effectLst/>
              <a:latin typeface="+mn-lt"/>
              <a:ea typeface="+mn-ea"/>
              <a:cs typeface="+mn-cs"/>
            </a:rPr>
            <a:t>　今後</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大台町総合計画に基づき、普通建設事業の選択と集中により、地方債</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発行抑制を図り、財政の健全化に努める。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72136</xdr:rowOff>
    </xdr:from>
    <xdr:to>
      <xdr:col>24</xdr:col>
      <xdr:colOff>558800</xdr:colOff>
      <xdr:row>18</xdr:row>
      <xdr:rowOff>106274</xdr:rowOff>
    </xdr:to>
    <xdr:cxnSp macro="">
      <xdr:nvCxnSpPr>
        <xdr:cNvPr id="446" name="直線コネクタ 445"/>
        <xdr:cNvCxnSpPr/>
      </xdr:nvCxnSpPr>
      <xdr:spPr>
        <a:xfrm flipV="1">
          <a:off x="16179800" y="2986786"/>
          <a:ext cx="8382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98552</xdr:rowOff>
    </xdr:from>
    <xdr:to>
      <xdr:col>23</xdr:col>
      <xdr:colOff>406400</xdr:colOff>
      <xdr:row>18</xdr:row>
      <xdr:rowOff>106274</xdr:rowOff>
    </xdr:to>
    <xdr:cxnSp macro="">
      <xdr:nvCxnSpPr>
        <xdr:cNvPr id="449" name="直線コネクタ 448"/>
        <xdr:cNvCxnSpPr/>
      </xdr:nvCxnSpPr>
      <xdr:spPr>
        <a:xfrm>
          <a:off x="15290800" y="3184652"/>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14224</xdr:rowOff>
    </xdr:from>
    <xdr:to>
      <xdr:col>22</xdr:col>
      <xdr:colOff>203200</xdr:colOff>
      <xdr:row>18</xdr:row>
      <xdr:rowOff>98552</xdr:rowOff>
    </xdr:to>
    <xdr:cxnSp macro="">
      <xdr:nvCxnSpPr>
        <xdr:cNvPr id="452" name="直線コネクタ 451"/>
        <xdr:cNvCxnSpPr/>
      </xdr:nvCxnSpPr>
      <xdr:spPr>
        <a:xfrm>
          <a:off x="14401800" y="292887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98450</xdr:rowOff>
    </xdr:from>
    <xdr:to>
      <xdr:col>22</xdr:col>
      <xdr:colOff>254000</xdr:colOff>
      <xdr:row>15</xdr:row>
      <xdr:rowOff>28600</xdr:rowOff>
    </xdr:to>
    <xdr:sp macro="" textlink="">
      <xdr:nvSpPr>
        <xdr:cNvPr id="453" name="フローチャート : 判断 452"/>
        <xdr:cNvSpPr/>
      </xdr:nvSpPr>
      <xdr:spPr>
        <a:xfrm>
          <a:off x="15240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38777</xdr:rowOff>
    </xdr:from>
    <xdr:ext cx="762000" cy="259045"/>
    <xdr:sp macro="" textlink="">
      <xdr:nvSpPr>
        <xdr:cNvPr id="454" name="テキスト ボックス 453"/>
        <xdr:cNvSpPr txBox="1"/>
      </xdr:nvSpPr>
      <xdr:spPr>
        <a:xfrm>
          <a:off x="14909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14224</xdr:rowOff>
    </xdr:from>
    <xdr:to>
      <xdr:col>21</xdr:col>
      <xdr:colOff>0</xdr:colOff>
      <xdr:row>17</xdr:row>
      <xdr:rowOff>24841</xdr:rowOff>
    </xdr:to>
    <xdr:cxnSp macro="">
      <xdr:nvCxnSpPr>
        <xdr:cNvPr id="455" name="直線コネクタ 454"/>
        <xdr:cNvCxnSpPr/>
      </xdr:nvCxnSpPr>
      <xdr:spPr>
        <a:xfrm flipV="1">
          <a:off x="13512800" y="292887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10973</xdr:rowOff>
    </xdr:from>
    <xdr:to>
      <xdr:col>21</xdr:col>
      <xdr:colOff>50800</xdr:colOff>
      <xdr:row>15</xdr:row>
      <xdr:rowOff>112573</xdr:rowOff>
    </xdr:to>
    <xdr:sp macro="" textlink="">
      <xdr:nvSpPr>
        <xdr:cNvPr id="456" name="フローチャート : 判断 455"/>
        <xdr:cNvSpPr/>
      </xdr:nvSpPr>
      <xdr:spPr>
        <a:xfrm>
          <a:off x="14351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122750</xdr:rowOff>
    </xdr:from>
    <xdr:ext cx="762000" cy="259045"/>
    <xdr:sp macro="" textlink="">
      <xdr:nvSpPr>
        <xdr:cNvPr id="457" name="テキスト ボックス 456"/>
        <xdr:cNvSpPr txBox="1"/>
      </xdr:nvSpPr>
      <xdr:spPr>
        <a:xfrm>
          <a:off x="14020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112319</xdr:rowOff>
    </xdr:from>
    <xdr:to>
      <xdr:col>19</xdr:col>
      <xdr:colOff>533400</xdr:colOff>
      <xdr:row>16</xdr:row>
      <xdr:rowOff>42469</xdr:rowOff>
    </xdr:to>
    <xdr:sp macro="" textlink="">
      <xdr:nvSpPr>
        <xdr:cNvPr id="458" name="フローチャート : 判断 457"/>
        <xdr:cNvSpPr/>
      </xdr:nvSpPr>
      <xdr:spPr>
        <a:xfrm>
          <a:off x="13462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52646</xdr:rowOff>
    </xdr:from>
    <xdr:ext cx="762000" cy="259045"/>
    <xdr:sp macro="" textlink="">
      <xdr:nvSpPr>
        <xdr:cNvPr id="459" name="テキスト ボックス 458"/>
        <xdr:cNvSpPr txBox="1"/>
      </xdr:nvSpPr>
      <xdr:spPr>
        <a:xfrm>
          <a:off x="13131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21336</xdr:rowOff>
    </xdr:from>
    <xdr:to>
      <xdr:col>24</xdr:col>
      <xdr:colOff>609600</xdr:colOff>
      <xdr:row>17</xdr:row>
      <xdr:rowOff>122936</xdr:rowOff>
    </xdr:to>
    <xdr:sp macro="" textlink="">
      <xdr:nvSpPr>
        <xdr:cNvPr id="465" name="円/楕円 464"/>
        <xdr:cNvSpPr/>
      </xdr:nvSpPr>
      <xdr:spPr>
        <a:xfrm>
          <a:off x="16967200" y="29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164863</xdr:rowOff>
    </xdr:from>
    <xdr:ext cx="762000" cy="259045"/>
    <xdr:sp macro="" textlink="">
      <xdr:nvSpPr>
        <xdr:cNvPr id="466" name="将来負担の状況該当値テキスト"/>
        <xdr:cNvSpPr txBox="1"/>
      </xdr:nvSpPr>
      <xdr:spPr>
        <a:xfrm>
          <a:off x="17106900" y="290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55474</xdr:rowOff>
    </xdr:from>
    <xdr:to>
      <xdr:col>23</xdr:col>
      <xdr:colOff>457200</xdr:colOff>
      <xdr:row>18</xdr:row>
      <xdr:rowOff>157074</xdr:rowOff>
    </xdr:to>
    <xdr:sp macro="" textlink="">
      <xdr:nvSpPr>
        <xdr:cNvPr id="467" name="円/楕円 466"/>
        <xdr:cNvSpPr/>
      </xdr:nvSpPr>
      <xdr:spPr>
        <a:xfrm>
          <a:off x="16129000" y="31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141851</xdr:rowOff>
    </xdr:from>
    <xdr:ext cx="736600" cy="259045"/>
    <xdr:sp macro="" textlink="">
      <xdr:nvSpPr>
        <xdr:cNvPr id="468" name="テキスト ボックス 467"/>
        <xdr:cNvSpPr txBox="1"/>
      </xdr:nvSpPr>
      <xdr:spPr>
        <a:xfrm>
          <a:off x="15798800" y="3227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47752</xdr:rowOff>
    </xdr:from>
    <xdr:to>
      <xdr:col>22</xdr:col>
      <xdr:colOff>254000</xdr:colOff>
      <xdr:row>18</xdr:row>
      <xdr:rowOff>149352</xdr:rowOff>
    </xdr:to>
    <xdr:sp macro="" textlink="">
      <xdr:nvSpPr>
        <xdr:cNvPr id="469" name="円/楕円 468"/>
        <xdr:cNvSpPr/>
      </xdr:nvSpPr>
      <xdr:spPr>
        <a:xfrm>
          <a:off x="15240000" y="31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134129</xdr:rowOff>
    </xdr:from>
    <xdr:ext cx="762000" cy="259045"/>
    <xdr:sp macro="" textlink="">
      <xdr:nvSpPr>
        <xdr:cNvPr id="470" name="テキスト ボックス 469"/>
        <xdr:cNvSpPr txBox="1"/>
      </xdr:nvSpPr>
      <xdr:spPr>
        <a:xfrm>
          <a:off x="149098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134874</xdr:rowOff>
    </xdr:from>
    <xdr:to>
      <xdr:col>21</xdr:col>
      <xdr:colOff>50800</xdr:colOff>
      <xdr:row>17</xdr:row>
      <xdr:rowOff>65024</xdr:rowOff>
    </xdr:to>
    <xdr:sp macro="" textlink="">
      <xdr:nvSpPr>
        <xdr:cNvPr id="471" name="円/楕円 470"/>
        <xdr:cNvSpPr/>
      </xdr:nvSpPr>
      <xdr:spPr>
        <a:xfrm>
          <a:off x="14351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49801</xdr:rowOff>
    </xdr:from>
    <xdr:ext cx="762000" cy="259045"/>
    <xdr:sp macro="" textlink="">
      <xdr:nvSpPr>
        <xdr:cNvPr id="472" name="テキスト ボックス 471"/>
        <xdr:cNvSpPr txBox="1"/>
      </xdr:nvSpPr>
      <xdr:spPr>
        <a:xfrm>
          <a:off x="14020800" y="29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145491</xdr:rowOff>
    </xdr:from>
    <xdr:to>
      <xdr:col>19</xdr:col>
      <xdr:colOff>533400</xdr:colOff>
      <xdr:row>17</xdr:row>
      <xdr:rowOff>75641</xdr:rowOff>
    </xdr:to>
    <xdr:sp macro="" textlink="">
      <xdr:nvSpPr>
        <xdr:cNvPr id="473" name="円/楕円 472"/>
        <xdr:cNvSpPr/>
      </xdr:nvSpPr>
      <xdr:spPr>
        <a:xfrm>
          <a:off x="13462000" y="28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60418</xdr:rowOff>
    </xdr:from>
    <xdr:ext cx="762000" cy="259045"/>
    <xdr:sp macro="" textlink="">
      <xdr:nvSpPr>
        <xdr:cNvPr id="474" name="テキスト ボックス 473"/>
        <xdr:cNvSpPr txBox="1"/>
      </xdr:nvSpPr>
      <xdr:spPr>
        <a:xfrm>
          <a:off x="13131800" y="297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9,721
9,640
362.86
7,690,389
7,489,638
177,750
4,729,879
9,447,621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類似団体平均と比較すると、人件費に係る経常収支比率は若干高い。</a:t>
          </a:r>
          <a:endParaRPr lang="ja-JP" altLang="ja-JP" sz="1400">
            <a:effectLst/>
          </a:endParaRPr>
        </a:p>
        <a:p>
          <a:pPr rtl="0" fontAlgn="base"/>
          <a:r>
            <a:rPr lang="ja-JP" altLang="ja-JP" sz="1100" b="0" i="0" baseline="0">
              <a:solidFill>
                <a:schemeClr val="dk1"/>
              </a:solidFill>
              <a:effectLst/>
              <a:latin typeface="+mn-lt"/>
              <a:ea typeface="+mn-ea"/>
              <a:cs typeface="+mn-cs"/>
            </a:rPr>
            <a:t>　これは、報徳病院の診療所化により企業会計を廃止し一般会計へ編入したことに起因するものである。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引き続き勧奨退職制度の推進や、技能労務職員と民間の老人保健施設へ派遣している医療職員（看護師）の退職不補充、業務の民間委託の推進を実施しつつ、一般行政職員の新規採用者の抑制を図るなど、より一層の定員管理に努める。</a:t>
          </a:r>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37</xdr:row>
      <xdr:rowOff>130810</xdr:rowOff>
    </xdr:to>
    <xdr:cxnSp macro="">
      <xdr:nvCxnSpPr>
        <xdr:cNvPr id="66" name="直線コネクタ 65"/>
        <xdr:cNvCxnSpPr/>
      </xdr:nvCxnSpPr>
      <xdr:spPr>
        <a:xfrm>
          <a:off x="3987800" y="6451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37</xdr:row>
      <xdr:rowOff>107950</xdr:rowOff>
    </xdr:to>
    <xdr:cxnSp macro="">
      <xdr:nvCxnSpPr>
        <xdr:cNvPr id="69" name="直線コネクタ 68"/>
        <xdr:cNvCxnSpPr/>
      </xdr:nvCxnSpPr>
      <xdr:spPr>
        <a:xfrm>
          <a:off x="3098800" y="61087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107950</xdr:rowOff>
    </xdr:to>
    <xdr:cxnSp macro="">
      <xdr:nvCxnSpPr>
        <xdr:cNvPr id="72" name="直線コネクタ 71"/>
        <xdr:cNvCxnSpPr/>
      </xdr:nvCxnSpPr>
      <xdr:spPr>
        <a:xfrm>
          <a:off x="2209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36</xdr:row>
      <xdr:rowOff>58420</xdr:rowOff>
    </xdr:to>
    <xdr:cxnSp macro="">
      <xdr:nvCxnSpPr>
        <xdr:cNvPr id="75" name="直線コネクタ 74"/>
        <xdr:cNvCxnSpPr/>
      </xdr:nvCxnSpPr>
      <xdr:spPr>
        <a:xfrm flipV="1">
          <a:off x="1320800" y="6085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物件費に係る経常収支比率は、類似団体と比較しても低い数値となっていたが、平成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年度からネットワーク機器等の整備や</a:t>
          </a:r>
          <a:r>
            <a:rPr kumimoji="1" lang="ja-JP" altLang="ja-JP" sz="1100">
              <a:solidFill>
                <a:schemeClr val="dk1"/>
              </a:solidFill>
              <a:effectLst/>
              <a:latin typeface="+mn-lt"/>
              <a:ea typeface="+mn-ea"/>
              <a:cs typeface="+mn-cs"/>
            </a:rPr>
            <a:t>国の制度改正に伴うシステム構築、防災関連システムの改修等により数値が悪化し、平成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年度においては、報徳病院の診療所化・一般会計への編入に伴い、前年対比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％悪化して</a:t>
          </a:r>
          <a:r>
            <a:rPr kumimoji="1" lang="ja-JP" altLang="en-US" sz="1100">
              <a:solidFill>
                <a:schemeClr val="dk1"/>
              </a:solidFill>
              <a:effectLst/>
              <a:latin typeface="+mn-lt"/>
              <a:ea typeface="+mn-ea"/>
              <a:cs typeface="+mn-cs"/>
            </a:rPr>
            <a:t>いた。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年度は若干数値が改善したが、</a:t>
          </a:r>
          <a:r>
            <a:rPr lang="ja-JP" altLang="ja-JP" sz="1100" b="0" i="0" baseline="0">
              <a:solidFill>
                <a:schemeClr val="dk1"/>
              </a:solidFill>
              <a:effectLst/>
              <a:latin typeface="+mn-lt"/>
              <a:ea typeface="+mn-ea"/>
              <a:cs typeface="+mn-cs"/>
            </a:rPr>
            <a:t>今後は行政全般において、業務の見直しや効率化等により物件費の抑制に努める。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44704</xdr:rowOff>
    </xdr:from>
    <xdr:to>
      <xdr:col>24</xdr:col>
      <xdr:colOff>31750</xdr:colOff>
      <xdr:row>16</xdr:row>
      <xdr:rowOff>99568</xdr:rowOff>
    </xdr:to>
    <xdr:cxnSp macro="">
      <xdr:nvCxnSpPr>
        <xdr:cNvPr id="124" name="直線コネクタ 123"/>
        <xdr:cNvCxnSpPr/>
      </xdr:nvCxnSpPr>
      <xdr:spPr>
        <a:xfrm flipV="1">
          <a:off x="15671800" y="27879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72136</xdr:rowOff>
    </xdr:from>
    <xdr:to>
      <xdr:col>22</xdr:col>
      <xdr:colOff>565150</xdr:colOff>
      <xdr:row>16</xdr:row>
      <xdr:rowOff>99568</xdr:rowOff>
    </xdr:to>
    <xdr:cxnSp macro="">
      <xdr:nvCxnSpPr>
        <xdr:cNvPr id="127" name="直線コネクタ 126"/>
        <xdr:cNvCxnSpPr/>
      </xdr:nvCxnSpPr>
      <xdr:spPr>
        <a:xfrm>
          <a:off x="14782800" y="2815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72136</xdr:rowOff>
    </xdr:to>
    <xdr:cxnSp macro="">
      <xdr:nvCxnSpPr>
        <xdr:cNvPr id="130" name="直線コネクタ 129"/>
        <xdr:cNvCxnSpPr/>
      </xdr:nvCxnSpPr>
      <xdr:spPr>
        <a:xfrm>
          <a:off x="13893800" y="2783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112776</xdr:rowOff>
    </xdr:from>
    <xdr:to>
      <xdr:col>21</xdr:col>
      <xdr:colOff>412750</xdr:colOff>
      <xdr:row>17</xdr:row>
      <xdr:rowOff>42926</xdr:rowOff>
    </xdr:to>
    <xdr:sp macro="" textlink="">
      <xdr:nvSpPr>
        <xdr:cNvPr id="131" name="フローチャート : 判断 130"/>
        <xdr:cNvSpPr/>
      </xdr:nvSpPr>
      <xdr:spPr>
        <a:xfrm>
          <a:off x="14732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27703</xdr:rowOff>
    </xdr:from>
    <xdr:ext cx="762000" cy="259045"/>
    <xdr:sp macro="" textlink="">
      <xdr:nvSpPr>
        <xdr:cNvPr id="132" name="テキスト ボックス 131"/>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xdr:rowOff>
    </xdr:from>
    <xdr:to>
      <xdr:col>20</xdr:col>
      <xdr:colOff>158750</xdr:colOff>
      <xdr:row>16</xdr:row>
      <xdr:rowOff>40132</xdr:rowOff>
    </xdr:to>
    <xdr:cxnSp macro="">
      <xdr:nvCxnSpPr>
        <xdr:cNvPr id="133" name="直線コネクタ 132"/>
        <xdr:cNvCxnSpPr/>
      </xdr:nvCxnSpPr>
      <xdr:spPr>
        <a:xfrm>
          <a:off x="13004800" y="2746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6" name="フローチャート : 判断 135"/>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37" name="テキスト ボックス 136"/>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165354</xdr:rowOff>
    </xdr:from>
    <xdr:to>
      <xdr:col>24</xdr:col>
      <xdr:colOff>82550</xdr:colOff>
      <xdr:row>16</xdr:row>
      <xdr:rowOff>95504</xdr:rowOff>
    </xdr:to>
    <xdr:sp macro="" textlink="">
      <xdr:nvSpPr>
        <xdr:cNvPr id="143" name="円/楕円 142"/>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10431</xdr:rowOff>
    </xdr:from>
    <xdr:ext cx="762000" cy="259045"/>
    <xdr:sp macro="" textlink="">
      <xdr:nvSpPr>
        <xdr:cNvPr id="144"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5" name="円/楕円 144"/>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6" name="テキスト ボックス 145"/>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21336</xdr:rowOff>
    </xdr:from>
    <xdr:to>
      <xdr:col>21</xdr:col>
      <xdr:colOff>412750</xdr:colOff>
      <xdr:row>16</xdr:row>
      <xdr:rowOff>122936</xdr:rowOff>
    </xdr:to>
    <xdr:sp macro="" textlink="">
      <xdr:nvSpPr>
        <xdr:cNvPr id="147" name="円/楕円 146"/>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48" name="テキスト ボックス 147"/>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49" name="円/楕円 148"/>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101109</xdr:rowOff>
    </xdr:from>
    <xdr:ext cx="762000" cy="259045"/>
    <xdr:sp macro="" textlink="">
      <xdr:nvSpPr>
        <xdr:cNvPr id="150" name="テキスト ボックス 149"/>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51" name="円/楕円 150"/>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64533</xdr:rowOff>
    </xdr:from>
    <xdr:ext cx="762000" cy="259045"/>
    <xdr:sp macro="" textlink="">
      <xdr:nvSpPr>
        <xdr:cNvPr id="152" name="テキスト ボックス 151"/>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類似団体平均と比較すると低い水準にあったが、</a:t>
          </a:r>
          <a:r>
            <a:rPr kumimoji="1" lang="ja-JP" altLang="en-US" sz="1100" b="0" i="0" baseline="0">
              <a:solidFill>
                <a:schemeClr val="dk1"/>
              </a:solidFill>
              <a:effectLst/>
              <a:latin typeface="+mn-lt"/>
              <a:ea typeface="+mn-ea"/>
              <a:cs typeface="+mn-cs"/>
            </a:rPr>
            <a:t>年金生活者等支援臨時給付金などの影響により、類似団体平均に近づいている。今後は</a:t>
          </a:r>
          <a:r>
            <a:rPr lang="ja-JP" altLang="ja-JP" sz="1100">
              <a:solidFill>
                <a:schemeClr val="dk1"/>
              </a:solidFill>
              <a:effectLst/>
              <a:latin typeface="+mn-lt"/>
              <a:ea typeface="+mn-ea"/>
              <a:cs typeface="+mn-cs"/>
            </a:rPr>
            <a:t>住民の高齢化に伴う老人福祉費等に係る扶助費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が懸念されているが、健康づくり施策を推進し扶助費の抑制に努めたい。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85" name="直線コネクタ 184"/>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31750</xdr:rowOff>
    </xdr:to>
    <xdr:cxnSp macro="">
      <xdr:nvCxnSpPr>
        <xdr:cNvPr id="188" name="直線コネクタ 187"/>
        <xdr:cNvCxnSpPr/>
      </xdr:nvCxnSpPr>
      <xdr:spPr>
        <a:xfrm>
          <a:off x="3098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127000</xdr:rowOff>
    </xdr:to>
    <xdr:cxnSp macro="">
      <xdr:nvCxnSpPr>
        <xdr:cNvPr id="191" name="直線コネクタ 190"/>
        <xdr:cNvCxnSpPr/>
      </xdr:nvCxnSpPr>
      <xdr:spPr>
        <a:xfrm>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3" name="テキスト ボックス 192"/>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54</xdr:row>
      <xdr:rowOff>69850</xdr:rowOff>
    </xdr:to>
    <xdr:cxnSp macro="">
      <xdr:nvCxnSpPr>
        <xdr:cNvPr id="194" name="直線コネクタ 193"/>
        <xdr:cNvCxnSpPr/>
      </xdr:nvCxnSpPr>
      <xdr:spPr>
        <a:xfrm>
          <a:off x="1320800" y="91757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5" name="フローチャート : 判断 194"/>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6" name="テキスト ボックス 19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7" name="フローチャート : 判断 196"/>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8" name="テキスト ボックス 197"/>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4" name="円/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5"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6" name="円/楕円 205"/>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7" name="テキスト ボックス 206"/>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8" name="円/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0" name="円/楕円 209"/>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1" name="テキスト ボックス 210"/>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2" name="円/楕円 211"/>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3" name="テキスト ボックス 212"/>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その他に係る経常収支比率は、類似団体平均とほぼ同水準となっている。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今後は、統合簡易水道整備事業の実施に伴う簡易水道事業特別会計への繰出金増加や、給付費増に伴う介護保険特別会計への繰出金の増加が見込まれる。</a:t>
          </a:r>
          <a:endParaRPr lang="ja-JP" altLang="ja-JP" sz="1400">
            <a:effectLst/>
          </a:endParaRPr>
        </a:p>
        <a:p>
          <a:pPr rtl="0" fontAlgn="base"/>
          <a:r>
            <a:rPr lang="ja-JP" altLang="ja-JP" sz="1100" b="0" i="0" baseline="0">
              <a:solidFill>
                <a:schemeClr val="dk1"/>
              </a:solidFill>
              <a:effectLst/>
              <a:latin typeface="+mn-lt"/>
              <a:ea typeface="+mn-ea"/>
              <a:cs typeface="+mn-cs"/>
            </a:rPr>
            <a:t>　そのため、簡易水道事業特別会計においては経費の削減に努めるとともに平成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月から料金の値上げを実施し、事業運営の安定化を図っている。　</a:t>
          </a:r>
          <a:endParaRPr lang="ja-JP" altLang="ja-JP" sz="1400">
            <a:effectLst/>
          </a:endParaRPr>
        </a:p>
        <a:p>
          <a:pPr rtl="0"/>
          <a:r>
            <a:rPr lang="ja-JP" altLang="ja-JP" sz="1100" b="0" i="0" baseline="0">
              <a:solidFill>
                <a:schemeClr val="dk1"/>
              </a:solidFill>
              <a:effectLst/>
              <a:latin typeface="+mn-lt"/>
              <a:ea typeface="+mn-ea"/>
              <a:cs typeface="+mn-cs"/>
            </a:rPr>
            <a:t>　また介護保険特別会計においては、給付費の抑制を図るべく、新しい介護予防・日常生活支援総合事業を推進している。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19558</xdr:rowOff>
    </xdr:from>
    <xdr:to>
      <xdr:col>24</xdr:col>
      <xdr:colOff>31750</xdr:colOff>
      <xdr:row>57</xdr:row>
      <xdr:rowOff>42418</xdr:rowOff>
    </xdr:to>
    <xdr:cxnSp macro="">
      <xdr:nvCxnSpPr>
        <xdr:cNvPr id="243" name="直線コネクタ 242"/>
        <xdr:cNvCxnSpPr/>
      </xdr:nvCxnSpPr>
      <xdr:spPr>
        <a:xfrm>
          <a:off x="15671800" y="9792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78994</xdr:rowOff>
    </xdr:to>
    <xdr:cxnSp macro="">
      <xdr:nvCxnSpPr>
        <xdr:cNvPr id="246" name="直線コネクタ 245"/>
        <xdr:cNvCxnSpPr/>
      </xdr:nvCxnSpPr>
      <xdr:spPr>
        <a:xfrm flipV="1">
          <a:off x="14782800" y="9792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42418</xdr:rowOff>
    </xdr:from>
    <xdr:to>
      <xdr:col>21</xdr:col>
      <xdr:colOff>361950</xdr:colOff>
      <xdr:row>57</xdr:row>
      <xdr:rowOff>78994</xdr:rowOff>
    </xdr:to>
    <xdr:cxnSp macro="">
      <xdr:nvCxnSpPr>
        <xdr:cNvPr id="249" name="直線コネクタ 248"/>
        <xdr:cNvCxnSpPr/>
      </xdr:nvCxnSpPr>
      <xdr:spPr>
        <a:xfrm>
          <a:off x="13893800" y="9815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0" name="フローチャート : 判断 24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1" name="テキスト ボックス 25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42418</xdr:rowOff>
    </xdr:from>
    <xdr:to>
      <xdr:col>20</xdr:col>
      <xdr:colOff>158750</xdr:colOff>
      <xdr:row>57</xdr:row>
      <xdr:rowOff>69850</xdr:rowOff>
    </xdr:to>
    <xdr:cxnSp macro="">
      <xdr:nvCxnSpPr>
        <xdr:cNvPr id="252" name="直線コネクタ 251"/>
        <xdr:cNvCxnSpPr/>
      </xdr:nvCxnSpPr>
      <xdr:spPr>
        <a:xfrm flipV="1">
          <a:off x="13004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3" name="フローチャート : 判断 252"/>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71391</xdr:rowOff>
    </xdr:from>
    <xdr:ext cx="762000" cy="259045"/>
    <xdr:sp macro="" textlink="">
      <xdr:nvSpPr>
        <xdr:cNvPr id="254" name="テキスト ボックス 253"/>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55" name="フローチャート : 判断 254"/>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56" name="テキスト ボックス 255"/>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62" name="円/楕円 261"/>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135145</xdr:rowOff>
    </xdr:from>
    <xdr:ext cx="762000" cy="259045"/>
    <xdr:sp macro="" textlink="">
      <xdr:nvSpPr>
        <xdr:cNvPr id="263"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140208</xdr:rowOff>
    </xdr:from>
    <xdr:to>
      <xdr:col>22</xdr:col>
      <xdr:colOff>615950</xdr:colOff>
      <xdr:row>57</xdr:row>
      <xdr:rowOff>70358</xdr:rowOff>
    </xdr:to>
    <xdr:sp macro="" textlink="">
      <xdr:nvSpPr>
        <xdr:cNvPr id="264" name="円/楕円 263"/>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55135</xdr:rowOff>
    </xdr:from>
    <xdr:ext cx="736600" cy="259045"/>
    <xdr:sp macro="" textlink="">
      <xdr:nvSpPr>
        <xdr:cNvPr id="265" name="テキスト ボックス 264"/>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28194</xdr:rowOff>
    </xdr:from>
    <xdr:to>
      <xdr:col>21</xdr:col>
      <xdr:colOff>412750</xdr:colOff>
      <xdr:row>57</xdr:row>
      <xdr:rowOff>129794</xdr:rowOff>
    </xdr:to>
    <xdr:sp macro="" textlink="">
      <xdr:nvSpPr>
        <xdr:cNvPr id="266" name="円/楕円 265"/>
        <xdr:cNvSpPr/>
      </xdr:nvSpPr>
      <xdr:spPr>
        <a:xfrm>
          <a:off x="14732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114571</xdr:rowOff>
    </xdr:from>
    <xdr:ext cx="762000" cy="259045"/>
    <xdr:sp macro="" textlink="">
      <xdr:nvSpPr>
        <xdr:cNvPr id="267" name="テキスト ボックス 266"/>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163068</xdr:rowOff>
    </xdr:from>
    <xdr:to>
      <xdr:col>20</xdr:col>
      <xdr:colOff>209550</xdr:colOff>
      <xdr:row>57</xdr:row>
      <xdr:rowOff>93218</xdr:rowOff>
    </xdr:to>
    <xdr:sp macro="" textlink="">
      <xdr:nvSpPr>
        <xdr:cNvPr id="268" name="円/楕円 267"/>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69" name="テキスト ボックス 268"/>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0" name="円/楕円 26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1" name="テキスト ボックス 27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広域消防やし尿･ごみ処理等の業務に係る一部事務組合に対する負担金が多く、その結果、経常収支比率が類似団体を上回っている。</a:t>
          </a:r>
          <a:endParaRPr lang="ja-JP" altLang="ja-JP" sz="1400">
            <a:effectLst/>
          </a:endParaRPr>
        </a:p>
        <a:p>
          <a:pPr fontAlgn="base"/>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一部事務組合等には引き続き徹底した行財政改革による負担金の抑制を求め、補助費等の抑制に努める。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106426</xdr:rowOff>
    </xdr:to>
    <xdr:cxnSp macro="">
      <xdr:nvCxnSpPr>
        <xdr:cNvPr id="301" name="直線コネクタ 300"/>
        <xdr:cNvCxnSpPr/>
      </xdr:nvCxnSpPr>
      <xdr:spPr>
        <a:xfrm>
          <a:off x="15671800" y="64363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138430</xdr:rowOff>
    </xdr:to>
    <xdr:cxnSp macro="">
      <xdr:nvCxnSpPr>
        <xdr:cNvPr id="304" name="直線コネクタ 303"/>
        <xdr:cNvCxnSpPr/>
      </xdr:nvCxnSpPr>
      <xdr:spPr>
        <a:xfrm flipV="1">
          <a:off x="14782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133858</xdr:rowOff>
    </xdr:from>
    <xdr:to>
      <xdr:col>21</xdr:col>
      <xdr:colOff>361950</xdr:colOff>
      <xdr:row>37</xdr:row>
      <xdr:rowOff>138430</xdr:rowOff>
    </xdr:to>
    <xdr:cxnSp macro="">
      <xdr:nvCxnSpPr>
        <xdr:cNvPr id="307" name="直線コネクタ 306"/>
        <xdr:cNvCxnSpPr/>
      </xdr:nvCxnSpPr>
      <xdr:spPr>
        <a:xfrm>
          <a:off x="13893800" y="6477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9" name="テキスト ボックス 308"/>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133858</xdr:rowOff>
    </xdr:from>
    <xdr:to>
      <xdr:col>20</xdr:col>
      <xdr:colOff>158750</xdr:colOff>
      <xdr:row>37</xdr:row>
      <xdr:rowOff>161290</xdr:rowOff>
    </xdr:to>
    <xdr:cxnSp macro="">
      <xdr:nvCxnSpPr>
        <xdr:cNvPr id="310" name="直線コネクタ 309"/>
        <xdr:cNvCxnSpPr/>
      </xdr:nvCxnSpPr>
      <xdr:spPr>
        <a:xfrm flipV="1">
          <a:off x="13004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1" name="フローチャート : 判断 31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2" name="テキスト ボックス 311"/>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3" name="フローチャート : 判断 31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4" name="テキスト ボックス 313"/>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0" name="円/楕円 319"/>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1"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2" name="円/楕円 32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3" name="テキスト ボックス 32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24" name="円/楕円 323"/>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25" name="テキスト ボックス 324"/>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83058</xdr:rowOff>
    </xdr:from>
    <xdr:to>
      <xdr:col>20</xdr:col>
      <xdr:colOff>209550</xdr:colOff>
      <xdr:row>38</xdr:row>
      <xdr:rowOff>13208</xdr:rowOff>
    </xdr:to>
    <xdr:sp macro="" textlink="">
      <xdr:nvSpPr>
        <xdr:cNvPr id="326" name="円/楕円 325"/>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27" name="テキスト ボックス 326"/>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28" name="円/楕円 327"/>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29" name="テキスト ボックス 328"/>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公債費に係る経常収支比率は、近年好転傾向にあったが、平成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年度の大台厚生新病院に対する支援、メディカルセンターの整備事業に要した公債費の増により、再び悪化している。</a:t>
          </a:r>
          <a:endParaRPr lang="ja-JP" altLang="ja-JP" sz="1400">
            <a:effectLst/>
          </a:endParaRPr>
        </a:p>
        <a:p>
          <a:pPr rtl="0" fontAlgn="base"/>
          <a:r>
            <a:rPr lang="ja-JP" altLang="ja-JP" sz="1100" b="0" i="0" baseline="0">
              <a:solidFill>
                <a:schemeClr val="dk1"/>
              </a:solidFill>
              <a:effectLst/>
              <a:latin typeface="+mn-lt"/>
              <a:ea typeface="+mn-ea"/>
              <a:cs typeface="+mn-cs"/>
            </a:rPr>
            <a:t>　公債費のピークは、平成</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年度になると見込まれ、今後益々厳しい財政運営となることが予想される。</a:t>
          </a:r>
          <a:endParaRPr lang="ja-JP" altLang="ja-JP" sz="1400">
            <a:effectLst/>
          </a:endParaRPr>
        </a:p>
        <a:p>
          <a:pPr rtl="0" fontAlgn="base"/>
          <a:r>
            <a:rPr lang="ja-JP" altLang="ja-JP" sz="1100" b="0" i="0" baseline="0">
              <a:solidFill>
                <a:schemeClr val="dk1"/>
              </a:solidFill>
              <a:effectLst/>
              <a:latin typeface="+mn-lt"/>
              <a:ea typeface="+mn-ea"/>
              <a:cs typeface="+mn-cs"/>
            </a:rPr>
            <a:t>　今後は、大台町総合計画に基づき、緊急性と住民のニーズを把握した事業の選択と集中により、計画的な町債発行に努める。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161289</xdr:rowOff>
    </xdr:from>
    <xdr:to>
      <xdr:col>7</xdr:col>
      <xdr:colOff>15875</xdr:colOff>
      <xdr:row>77</xdr:row>
      <xdr:rowOff>85089</xdr:rowOff>
    </xdr:to>
    <xdr:cxnSp macro="">
      <xdr:nvCxnSpPr>
        <xdr:cNvPr id="361" name="直線コネクタ 360"/>
        <xdr:cNvCxnSpPr/>
      </xdr:nvCxnSpPr>
      <xdr:spPr>
        <a:xfrm>
          <a:off x="3987800" y="131914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161289</xdr:rowOff>
    </xdr:from>
    <xdr:to>
      <xdr:col>5</xdr:col>
      <xdr:colOff>549275</xdr:colOff>
      <xdr:row>77</xdr:row>
      <xdr:rowOff>16511</xdr:rowOff>
    </xdr:to>
    <xdr:cxnSp macro="">
      <xdr:nvCxnSpPr>
        <xdr:cNvPr id="364" name="直線コネクタ 363"/>
        <xdr:cNvCxnSpPr/>
      </xdr:nvCxnSpPr>
      <xdr:spPr>
        <a:xfrm flipV="1">
          <a:off x="3098800" y="131914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153670</xdr:rowOff>
    </xdr:from>
    <xdr:to>
      <xdr:col>4</xdr:col>
      <xdr:colOff>346075</xdr:colOff>
      <xdr:row>77</xdr:row>
      <xdr:rowOff>16511</xdr:rowOff>
    </xdr:to>
    <xdr:cxnSp macro="">
      <xdr:nvCxnSpPr>
        <xdr:cNvPr id="367" name="直線コネクタ 366"/>
        <xdr:cNvCxnSpPr/>
      </xdr:nvCxnSpPr>
      <xdr:spPr>
        <a:xfrm>
          <a:off x="2209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68" name="フローチャート : 判断 36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69" name="テキスト ボックス 36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153670</xdr:rowOff>
    </xdr:from>
    <xdr:to>
      <xdr:col>3</xdr:col>
      <xdr:colOff>142875</xdr:colOff>
      <xdr:row>76</xdr:row>
      <xdr:rowOff>157480</xdr:rowOff>
    </xdr:to>
    <xdr:cxnSp macro="">
      <xdr:nvCxnSpPr>
        <xdr:cNvPr id="370" name="直線コネクタ 369"/>
        <xdr:cNvCxnSpPr/>
      </xdr:nvCxnSpPr>
      <xdr:spPr>
        <a:xfrm flipV="1">
          <a:off x="1320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60961</xdr:rowOff>
    </xdr:from>
    <xdr:to>
      <xdr:col>3</xdr:col>
      <xdr:colOff>193675</xdr:colOff>
      <xdr:row>76</xdr:row>
      <xdr:rowOff>162561</xdr:rowOff>
    </xdr:to>
    <xdr:sp macro="" textlink="">
      <xdr:nvSpPr>
        <xdr:cNvPr id="371" name="フローチャート : 判断 370"/>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72" name="テキスト ボックス 371"/>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3" name="フローチャート : 判断 372"/>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74" name="テキスト ボックス 373"/>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80" name="円/楕円 379"/>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6366</xdr:rowOff>
    </xdr:from>
    <xdr:ext cx="762000" cy="259045"/>
    <xdr:sp macro="" textlink="">
      <xdr:nvSpPr>
        <xdr:cNvPr id="381"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110489</xdr:rowOff>
    </xdr:from>
    <xdr:to>
      <xdr:col>5</xdr:col>
      <xdr:colOff>600075</xdr:colOff>
      <xdr:row>77</xdr:row>
      <xdr:rowOff>40639</xdr:rowOff>
    </xdr:to>
    <xdr:sp macro="" textlink="">
      <xdr:nvSpPr>
        <xdr:cNvPr id="382" name="円/楕円 381"/>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25416</xdr:rowOff>
    </xdr:from>
    <xdr:ext cx="736600" cy="259045"/>
    <xdr:sp macro="" textlink="">
      <xdr:nvSpPr>
        <xdr:cNvPr id="383" name="テキスト ボックス 382"/>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84" name="円/楕円 383"/>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52088</xdr:rowOff>
    </xdr:from>
    <xdr:ext cx="762000" cy="259045"/>
    <xdr:sp macro="" textlink="">
      <xdr:nvSpPr>
        <xdr:cNvPr id="385" name="テキスト ボックス 384"/>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102870</xdr:rowOff>
    </xdr:from>
    <xdr:to>
      <xdr:col>3</xdr:col>
      <xdr:colOff>193675</xdr:colOff>
      <xdr:row>77</xdr:row>
      <xdr:rowOff>33020</xdr:rowOff>
    </xdr:to>
    <xdr:sp macro="" textlink="">
      <xdr:nvSpPr>
        <xdr:cNvPr id="386" name="円/楕円 385"/>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87" name="テキスト ボックス 386"/>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388" name="円/楕円 387"/>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21607</xdr:rowOff>
    </xdr:from>
    <xdr:ext cx="762000" cy="259045"/>
    <xdr:sp macro="" textlink="">
      <xdr:nvSpPr>
        <xdr:cNvPr id="389" name="テキスト ボックス 388"/>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a:t>
          </a:r>
          <a:r>
            <a:rPr lang="en-US" altLang="ja-JP" sz="1100">
              <a:solidFill>
                <a:schemeClr val="dk1"/>
              </a:solidFill>
              <a:effectLst/>
              <a:latin typeface="+mn-lt"/>
              <a:ea typeface="+mn-ea"/>
              <a:cs typeface="+mn-cs"/>
            </a:rPr>
            <a:t>91.3</a:t>
          </a:r>
          <a:r>
            <a:rPr lang="ja-JP" altLang="ja-JP" sz="1100">
              <a:solidFill>
                <a:schemeClr val="dk1"/>
              </a:solidFill>
              <a:effectLst/>
              <a:latin typeface="+mn-lt"/>
              <a:ea typeface="+mn-ea"/>
              <a:cs typeface="+mn-cs"/>
            </a:rPr>
            <a:t>％のうち公債費（</a:t>
          </a:r>
          <a:r>
            <a:rPr lang="en-US" altLang="ja-JP" sz="1100">
              <a:solidFill>
                <a:schemeClr val="dk1"/>
              </a:solidFill>
              <a:effectLst/>
              <a:latin typeface="+mn-lt"/>
              <a:ea typeface="+mn-ea"/>
              <a:cs typeface="+mn-cs"/>
            </a:rPr>
            <a:t>20.4</a:t>
          </a:r>
          <a:r>
            <a:rPr lang="ja-JP" altLang="ja-JP" sz="1100">
              <a:solidFill>
                <a:schemeClr val="dk1"/>
              </a:solidFill>
              <a:effectLst/>
              <a:latin typeface="+mn-lt"/>
              <a:ea typeface="+mn-ea"/>
              <a:cs typeface="+mn-cs"/>
            </a:rPr>
            <a:t>％）以外では、人件費が（</a:t>
          </a:r>
          <a:r>
            <a:rPr lang="en-US" altLang="ja-JP" sz="1100">
              <a:solidFill>
                <a:schemeClr val="dk1"/>
              </a:solidFill>
              <a:effectLst/>
              <a:latin typeface="+mn-lt"/>
              <a:ea typeface="+mn-ea"/>
              <a:cs typeface="+mn-cs"/>
            </a:rPr>
            <a:t>25.8</a:t>
          </a:r>
          <a:r>
            <a:rPr lang="ja-JP" altLang="ja-JP" sz="1100">
              <a:solidFill>
                <a:schemeClr val="dk1"/>
              </a:solidFill>
              <a:effectLst/>
              <a:latin typeface="+mn-lt"/>
              <a:ea typeface="+mn-ea"/>
              <a:cs typeface="+mn-cs"/>
            </a:rPr>
            <a:t>％）、物件費（</a:t>
          </a:r>
          <a:r>
            <a:rPr lang="en-US" altLang="ja-JP" sz="1100">
              <a:solidFill>
                <a:schemeClr val="dk1"/>
              </a:solidFill>
              <a:effectLst/>
              <a:latin typeface="+mn-lt"/>
              <a:ea typeface="+mn-ea"/>
              <a:cs typeface="+mn-cs"/>
            </a:rPr>
            <a:t>10.7</a:t>
          </a:r>
          <a:r>
            <a:rPr lang="ja-JP" altLang="ja-JP" sz="1100">
              <a:solidFill>
                <a:schemeClr val="dk1"/>
              </a:solidFill>
              <a:effectLst/>
              <a:latin typeface="+mn-lt"/>
              <a:ea typeface="+mn-ea"/>
              <a:cs typeface="+mn-cs"/>
            </a:rPr>
            <a:t>％）、維持補修費（</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％）、扶助費（</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％）、補助費等（</a:t>
          </a:r>
          <a:r>
            <a:rPr lang="en-US" altLang="ja-JP" sz="1100">
              <a:solidFill>
                <a:schemeClr val="dk1"/>
              </a:solidFill>
              <a:effectLst/>
              <a:latin typeface="+mn-lt"/>
              <a:ea typeface="+mn-ea"/>
              <a:cs typeface="+mn-cs"/>
            </a:rPr>
            <a:t>15.8</a:t>
          </a:r>
          <a:r>
            <a:rPr lang="ja-JP" altLang="ja-JP" sz="1100">
              <a:solidFill>
                <a:schemeClr val="dk1"/>
              </a:solidFill>
              <a:effectLst/>
              <a:latin typeface="+mn-lt"/>
              <a:ea typeface="+mn-ea"/>
              <a:cs typeface="+mn-cs"/>
            </a:rPr>
            <a:t>％）、繰出金（</a:t>
          </a:r>
          <a:r>
            <a:rPr lang="en-US" altLang="ja-JP" sz="1100">
              <a:solidFill>
                <a:schemeClr val="dk1"/>
              </a:solidFill>
              <a:effectLst/>
              <a:latin typeface="+mn-lt"/>
              <a:ea typeface="+mn-ea"/>
              <a:cs typeface="+mn-cs"/>
            </a:rPr>
            <a:t>13.9</a:t>
          </a:r>
          <a:r>
            <a:rPr lang="ja-JP" altLang="ja-JP" sz="1100">
              <a:solidFill>
                <a:schemeClr val="dk1"/>
              </a:solidFill>
              <a:effectLst/>
              <a:latin typeface="+mn-lt"/>
              <a:ea typeface="+mn-ea"/>
              <a:cs typeface="+mn-cs"/>
            </a:rPr>
            <a:t>％）となっており、類似団体平均と比較しても</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％低くなっているが、徐々に増加傾向にある。</a:t>
          </a:r>
          <a:endParaRPr lang="ja-JP" altLang="ja-JP" sz="1400">
            <a:effectLst/>
          </a:endParaRPr>
        </a:p>
        <a:p>
          <a:pPr rtl="0" fontAlgn="base"/>
          <a:r>
            <a:rPr lang="ja-JP" altLang="ja-JP" sz="1100">
              <a:solidFill>
                <a:schemeClr val="dk1"/>
              </a:solidFill>
              <a:effectLst/>
              <a:latin typeface="+mn-lt"/>
              <a:ea typeface="+mn-ea"/>
              <a:cs typeface="+mn-cs"/>
            </a:rPr>
            <a:t>　今後は、</a:t>
          </a:r>
          <a:r>
            <a:rPr lang="ja-JP" altLang="ja-JP" sz="1100" b="0" i="0" baseline="0">
              <a:solidFill>
                <a:schemeClr val="dk1"/>
              </a:solidFill>
              <a:effectLst/>
              <a:latin typeface="+mn-lt"/>
              <a:ea typeface="+mn-ea"/>
              <a:cs typeface="+mn-cs"/>
            </a:rPr>
            <a:t>これまで整備してきた簡易水道事業特別会計の公債費</a:t>
          </a:r>
          <a:r>
            <a:rPr lang="ja-JP" altLang="en-US" sz="1100" b="0" i="0" baseline="0">
              <a:solidFill>
                <a:schemeClr val="dk1"/>
              </a:solidFill>
              <a:effectLst/>
              <a:latin typeface="+mn-lt"/>
              <a:ea typeface="+mn-ea"/>
              <a:cs typeface="+mn-cs"/>
            </a:rPr>
            <a:t>の増</a:t>
          </a:r>
          <a:r>
            <a:rPr lang="ja-JP" altLang="ja-JP" sz="1100" b="0" i="0" baseline="0">
              <a:solidFill>
                <a:schemeClr val="dk1"/>
              </a:solidFill>
              <a:effectLst/>
              <a:latin typeface="+mn-lt"/>
              <a:ea typeface="+mn-ea"/>
              <a:cs typeface="+mn-cs"/>
            </a:rPr>
            <a:t>や、介護保険事業会計の給付費の増などによる繰出金増加が懸念されるため、引き続き行政の効率化等による経費抑制に努める。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104139</xdr:rowOff>
    </xdr:to>
    <xdr:cxnSp macro="">
      <xdr:nvCxnSpPr>
        <xdr:cNvPr id="422" name="直線コネクタ 421"/>
        <xdr:cNvCxnSpPr/>
      </xdr:nvCxnSpPr>
      <xdr:spPr>
        <a:xfrm>
          <a:off x="15671800" y="13301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100330</xdr:rowOff>
    </xdr:to>
    <xdr:cxnSp macro="">
      <xdr:nvCxnSpPr>
        <xdr:cNvPr id="425" name="直線コネクタ 424"/>
        <xdr:cNvCxnSpPr/>
      </xdr:nvCxnSpPr>
      <xdr:spPr>
        <a:xfrm>
          <a:off x="14782800" y="131800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149861</xdr:rowOff>
    </xdr:to>
    <xdr:cxnSp macro="">
      <xdr:nvCxnSpPr>
        <xdr:cNvPr id="428" name="直線コネクタ 427"/>
        <xdr:cNvCxnSpPr/>
      </xdr:nvCxnSpPr>
      <xdr:spPr>
        <a:xfrm>
          <a:off x="13893800" y="13096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123189</xdr:rowOff>
    </xdr:to>
    <xdr:cxnSp macro="">
      <xdr:nvCxnSpPr>
        <xdr:cNvPr id="431" name="直線コネクタ 430"/>
        <xdr:cNvCxnSpPr/>
      </xdr:nvCxnSpPr>
      <xdr:spPr>
        <a:xfrm flipV="1">
          <a:off x="13004800" y="13096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2" name="フローチャート : 判断 431"/>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3" name="テキスト ボックス 432"/>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4" name="フローチャート : 判断 433"/>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5" name="テキスト ボックス 434"/>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1" name="円/楕円 440"/>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69866</xdr:rowOff>
    </xdr:from>
    <xdr:ext cx="762000" cy="259045"/>
    <xdr:sp macro="" textlink="">
      <xdr:nvSpPr>
        <xdr:cNvPr id="442"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43" name="円/楕円 44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161307</xdr:rowOff>
    </xdr:from>
    <xdr:ext cx="736600" cy="259045"/>
    <xdr:sp macro="" textlink="">
      <xdr:nvSpPr>
        <xdr:cNvPr id="444" name="テキスト ボックス 443"/>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5" name="円/楕円 444"/>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39387</xdr:rowOff>
    </xdr:from>
    <xdr:ext cx="762000" cy="259045"/>
    <xdr:sp macro="" textlink="">
      <xdr:nvSpPr>
        <xdr:cNvPr id="446" name="テキスト ボックス 445"/>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47" name="円/楕円 446"/>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48" name="テキスト ボックス 447"/>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72389</xdr:rowOff>
    </xdr:from>
    <xdr:to>
      <xdr:col>19</xdr:col>
      <xdr:colOff>6350</xdr:colOff>
      <xdr:row>77</xdr:row>
      <xdr:rowOff>2539</xdr:rowOff>
    </xdr:to>
    <xdr:sp macro="" textlink="">
      <xdr:nvSpPr>
        <xdr:cNvPr id="449" name="円/楕円 448"/>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12717</xdr:rowOff>
    </xdr:from>
    <xdr:ext cx="762000" cy="259045"/>
    <xdr:sp macro="" textlink="">
      <xdr:nvSpPr>
        <xdr:cNvPr id="450" name="テキスト ボックス 449"/>
        <xdr:cNvSpPr txBox="1"/>
      </xdr:nvSpPr>
      <xdr:spPr>
        <a:xfrm>
          <a:off x="12623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三重県大台町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108118</xdr:rowOff>
    </xdr:from>
    <xdr:to>
      <xdr:col>4</xdr:col>
      <xdr:colOff>1117600</xdr:colOff>
      <xdr:row>14</xdr:row>
      <xdr:rowOff>150264</xdr:rowOff>
    </xdr:to>
    <xdr:cxnSp macro="">
      <xdr:nvCxnSpPr>
        <xdr:cNvPr id="50" name="直線コネクタ 49"/>
        <xdr:cNvCxnSpPr/>
      </xdr:nvCxnSpPr>
      <xdr:spPr bwMode="auto">
        <a:xfrm flipV="1">
          <a:off x="5003800" y="2556043"/>
          <a:ext cx="647700" cy="42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150264</xdr:rowOff>
    </xdr:from>
    <xdr:to>
      <xdr:col>4</xdr:col>
      <xdr:colOff>469900</xdr:colOff>
      <xdr:row>16</xdr:row>
      <xdr:rowOff>68471</xdr:rowOff>
    </xdr:to>
    <xdr:cxnSp macro="">
      <xdr:nvCxnSpPr>
        <xdr:cNvPr id="53" name="直線コネクタ 52"/>
        <xdr:cNvCxnSpPr/>
      </xdr:nvCxnSpPr>
      <xdr:spPr bwMode="auto">
        <a:xfrm flipV="1">
          <a:off x="4305300" y="2598189"/>
          <a:ext cx="698500" cy="26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68471</xdr:rowOff>
    </xdr:from>
    <xdr:to>
      <xdr:col>3</xdr:col>
      <xdr:colOff>904875</xdr:colOff>
      <xdr:row>16</xdr:row>
      <xdr:rowOff>76091</xdr:rowOff>
    </xdr:to>
    <xdr:cxnSp macro="">
      <xdr:nvCxnSpPr>
        <xdr:cNvPr id="56" name="直線コネクタ 55"/>
        <xdr:cNvCxnSpPr/>
      </xdr:nvCxnSpPr>
      <xdr:spPr bwMode="auto">
        <a:xfrm flipV="1">
          <a:off x="3606800" y="2859296"/>
          <a:ext cx="698500" cy="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34074</xdr:rowOff>
    </xdr:from>
    <xdr:to>
      <xdr:col>3</xdr:col>
      <xdr:colOff>206375</xdr:colOff>
      <xdr:row>16</xdr:row>
      <xdr:rowOff>76091</xdr:rowOff>
    </xdr:to>
    <xdr:cxnSp macro="">
      <xdr:nvCxnSpPr>
        <xdr:cNvPr id="59" name="直線コネクタ 58"/>
        <xdr:cNvCxnSpPr/>
      </xdr:nvCxnSpPr>
      <xdr:spPr bwMode="auto">
        <a:xfrm>
          <a:off x="2908300" y="2824899"/>
          <a:ext cx="698500" cy="42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57318</xdr:rowOff>
    </xdr:from>
    <xdr:to>
      <xdr:col>5</xdr:col>
      <xdr:colOff>34925</xdr:colOff>
      <xdr:row>14</xdr:row>
      <xdr:rowOff>158918</xdr:rowOff>
    </xdr:to>
    <xdr:sp macro="" textlink="">
      <xdr:nvSpPr>
        <xdr:cNvPr id="69" name="円/楕円 68"/>
        <xdr:cNvSpPr/>
      </xdr:nvSpPr>
      <xdr:spPr bwMode="auto">
        <a:xfrm>
          <a:off x="5600700" y="250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73845</xdr:rowOff>
    </xdr:from>
    <xdr:ext cx="762000" cy="259045"/>
    <xdr:sp macro="" textlink="">
      <xdr:nvSpPr>
        <xdr:cNvPr id="70" name="人口1人当たり決算額の推移該当値テキスト130"/>
        <xdr:cNvSpPr txBox="1"/>
      </xdr:nvSpPr>
      <xdr:spPr>
        <a:xfrm>
          <a:off x="5740400" y="235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181,228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99464</xdr:rowOff>
    </xdr:from>
    <xdr:to>
      <xdr:col>4</xdr:col>
      <xdr:colOff>520700</xdr:colOff>
      <xdr:row>15</xdr:row>
      <xdr:rowOff>29614</xdr:rowOff>
    </xdr:to>
    <xdr:sp macro="" textlink="">
      <xdr:nvSpPr>
        <xdr:cNvPr id="71" name="円/楕円 70"/>
        <xdr:cNvSpPr/>
      </xdr:nvSpPr>
      <xdr:spPr bwMode="auto">
        <a:xfrm>
          <a:off x="4953000" y="25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39791</xdr:rowOff>
    </xdr:from>
    <xdr:ext cx="736600" cy="259045"/>
    <xdr:sp macro="" textlink="">
      <xdr:nvSpPr>
        <xdr:cNvPr id="72" name="テキスト ボックス 71"/>
        <xdr:cNvSpPr txBox="1"/>
      </xdr:nvSpPr>
      <xdr:spPr>
        <a:xfrm>
          <a:off x="4622800" y="23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175,697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17671</xdr:rowOff>
    </xdr:from>
    <xdr:to>
      <xdr:col>3</xdr:col>
      <xdr:colOff>955675</xdr:colOff>
      <xdr:row>16</xdr:row>
      <xdr:rowOff>119271</xdr:rowOff>
    </xdr:to>
    <xdr:sp macro="" textlink="">
      <xdr:nvSpPr>
        <xdr:cNvPr id="73" name="円/楕円 72"/>
        <xdr:cNvSpPr/>
      </xdr:nvSpPr>
      <xdr:spPr bwMode="auto">
        <a:xfrm>
          <a:off x="4254500" y="280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129448</xdr:rowOff>
    </xdr:from>
    <xdr:ext cx="762000" cy="259045"/>
    <xdr:sp macro="" textlink="">
      <xdr:nvSpPr>
        <xdr:cNvPr id="74" name="テキスト ボックス 73"/>
        <xdr:cNvSpPr txBox="1"/>
      </xdr:nvSpPr>
      <xdr:spPr>
        <a:xfrm>
          <a:off x="3924300" y="25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25291</xdr:rowOff>
    </xdr:from>
    <xdr:to>
      <xdr:col>3</xdr:col>
      <xdr:colOff>257175</xdr:colOff>
      <xdr:row>16</xdr:row>
      <xdr:rowOff>126891</xdr:rowOff>
    </xdr:to>
    <xdr:sp macro="" textlink="">
      <xdr:nvSpPr>
        <xdr:cNvPr id="75" name="円/楕円 74"/>
        <xdr:cNvSpPr/>
      </xdr:nvSpPr>
      <xdr:spPr bwMode="auto">
        <a:xfrm>
          <a:off x="3556000" y="281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137068</xdr:rowOff>
    </xdr:from>
    <xdr:ext cx="762000" cy="259045"/>
    <xdr:sp macro="" textlink="">
      <xdr:nvSpPr>
        <xdr:cNvPr id="76" name="テキスト ボックス 75"/>
        <xdr:cNvSpPr txBox="1"/>
      </xdr:nvSpPr>
      <xdr:spPr>
        <a:xfrm>
          <a:off x="3225800" y="258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140,431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154724</xdr:rowOff>
    </xdr:from>
    <xdr:to>
      <xdr:col>2</xdr:col>
      <xdr:colOff>692150</xdr:colOff>
      <xdr:row>16</xdr:row>
      <xdr:rowOff>84874</xdr:rowOff>
    </xdr:to>
    <xdr:sp macro="" textlink="">
      <xdr:nvSpPr>
        <xdr:cNvPr id="77" name="円/楕円 76"/>
        <xdr:cNvSpPr/>
      </xdr:nvSpPr>
      <xdr:spPr bwMode="auto">
        <a:xfrm>
          <a:off x="2857500" y="277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95051</xdr:rowOff>
    </xdr:from>
    <xdr:ext cx="762000" cy="259045"/>
    <xdr:sp macro="" textlink="">
      <xdr:nvSpPr>
        <xdr:cNvPr id="78" name="テキスト ボックス 77"/>
        <xdr:cNvSpPr txBox="1"/>
      </xdr:nvSpPr>
      <xdr:spPr>
        <a:xfrm>
          <a:off x="2527300" y="254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294183</xdr:rowOff>
    </xdr:from>
    <xdr:to>
      <xdr:col>4</xdr:col>
      <xdr:colOff>1117600</xdr:colOff>
      <xdr:row>35</xdr:row>
      <xdr:rowOff>334226</xdr:rowOff>
    </xdr:to>
    <xdr:cxnSp macro="">
      <xdr:nvCxnSpPr>
        <xdr:cNvPr id="112" name="直線コネクタ 111"/>
        <xdr:cNvCxnSpPr/>
      </xdr:nvCxnSpPr>
      <xdr:spPr bwMode="auto">
        <a:xfrm flipV="1">
          <a:off x="5003800" y="6904533"/>
          <a:ext cx="647700" cy="4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122371</xdr:rowOff>
    </xdr:from>
    <xdr:to>
      <xdr:col>4</xdr:col>
      <xdr:colOff>469900</xdr:colOff>
      <xdr:row>35</xdr:row>
      <xdr:rowOff>334226</xdr:rowOff>
    </xdr:to>
    <xdr:cxnSp macro="">
      <xdr:nvCxnSpPr>
        <xdr:cNvPr id="115" name="直線コネクタ 114"/>
        <xdr:cNvCxnSpPr/>
      </xdr:nvCxnSpPr>
      <xdr:spPr bwMode="auto">
        <a:xfrm>
          <a:off x="4305300" y="6732721"/>
          <a:ext cx="698500" cy="2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118028</xdr:rowOff>
    </xdr:from>
    <xdr:to>
      <xdr:col>3</xdr:col>
      <xdr:colOff>904875</xdr:colOff>
      <xdr:row>35</xdr:row>
      <xdr:rowOff>122371</xdr:rowOff>
    </xdr:to>
    <xdr:cxnSp macro="">
      <xdr:nvCxnSpPr>
        <xdr:cNvPr id="118" name="直線コネクタ 117"/>
        <xdr:cNvCxnSpPr/>
      </xdr:nvCxnSpPr>
      <xdr:spPr bwMode="auto">
        <a:xfrm>
          <a:off x="3606800" y="6728378"/>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107823</xdr:rowOff>
    </xdr:from>
    <xdr:to>
      <xdr:col>3</xdr:col>
      <xdr:colOff>955675</xdr:colOff>
      <xdr:row>37</xdr:row>
      <xdr:rowOff>37973</xdr:rowOff>
    </xdr:to>
    <xdr:sp macro="" textlink="">
      <xdr:nvSpPr>
        <xdr:cNvPr id="119" name="フローチャート : 判断 118"/>
        <xdr:cNvSpPr/>
      </xdr:nvSpPr>
      <xdr:spPr bwMode="auto">
        <a:xfrm>
          <a:off x="4254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22750</xdr:rowOff>
    </xdr:from>
    <xdr:ext cx="762000" cy="259045"/>
    <xdr:sp macro="" textlink="">
      <xdr:nvSpPr>
        <xdr:cNvPr id="120" name="テキスト ボックス 119"/>
        <xdr:cNvSpPr txBox="1"/>
      </xdr:nvSpPr>
      <xdr:spPr>
        <a:xfrm>
          <a:off x="3924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79299</xdr:rowOff>
    </xdr:from>
    <xdr:to>
      <xdr:col>3</xdr:col>
      <xdr:colOff>206375</xdr:colOff>
      <xdr:row>35</xdr:row>
      <xdr:rowOff>118028</xdr:rowOff>
    </xdr:to>
    <xdr:cxnSp macro="">
      <xdr:nvCxnSpPr>
        <xdr:cNvPr id="121" name="直線コネクタ 120"/>
        <xdr:cNvCxnSpPr/>
      </xdr:nvCxnSpPr>
      <xdr:spPr bwMode="auto">
        <a:xfrm>
          <a:off x="2908300" y="6689649"/>
          <a:ext cx="698500" cy="3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62350</xdr:rowOff>
    </xdr:from>
    <xdr:to>
      <xdr:col>3</xdr:col>
      <xdr:colOff>257175</xdr:colOff>
      <xdr:row>36</xdr:row>
      <xdr:rowOff>163950</xdr:rowOff>
    </xdr:to>
    <xdr:sp macro="" textlink="">
      <xdr:nvSpPr>
        <xdr:cNvPr id="122" name="フローチャート : 判断 121"/>
        <xdr:cNvSpPr/>
      </xdr:nvSpPr>
      <xdr:spPr bwMode="auto">
        <a:xfrm>
          <a:off x="35560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148727</xdr:rowOff>
    </xdr:from>
    <xdr:ext cx="762000" cy="259045"/>
    <xdr:sp macro="" textlink="">
      <xdr:nvSpPr>
        <xdr:cNvPr id="123" name="テキスト ボックス 122"/>
        <xdr:cNvSpPr txBox="1"/>
      </xdr:nvSpPr>
      <xdr:spPr>
        <a:xfrm>
          <a:off x="3225800"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33242</xdr:rowOff>
    </xdr:from>
    <xdr:to>
      <xdr:col>2</xdr:col>
      <xdr:colOff>692150</xdr:colOff>
      <xdr:row>36</xdr:row>
      <xdr:rowOff>134842</xdr:rowOff>
    </xdr:to>
    <xdr:sp macro="" textlink="">
      <xdr:nvSpPr>
        <xdr:cNvPr id="124" name="フローチャート : 判断 123"/>
        <xdr:cNvSpPr/>
      </xdr:nvSpPr>
      <xdr:spPr bwMode="auto">
        <a:xfrm>
          <a:off x="2857500" y="698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119619</xdr:rowOff>
    </xdr:from>
    <xdr:ext cx="762000" cy="259045"/>
    <xdr:sp macro="" textlink="">
      <xdr:nvSpPr>
        <xdr:cNvPr id="125" name="テキスト ボックス 124"/>
        <xdr:cNvSpPr txBox="1"/>
      </xdr:nvSpPr>
      <xdr:spPr>
        <a:xfrm>
          <a:off x="2527300" y="707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243383</xdr:rowOff>
    </xdr:from>
    <xdr:to>
      <xdr:col>5</xdr:col>
      <xdr:colOff>34925</xdr:colOff>
      <xdr:row>36</xdr:row>
      <xdr:rowOff>2083</xdr:rowOff>
    </xdr:to>
    <xdr:sp macro="" textlink="">
      <xdr:nvSpPr>
        <xdr:cNvPr id="131" name="円/楕円 130"/>
        <xdr:cNvSpPr/>
      </xdr:nvSpPr>
      <xdr:spPr bwMode="auto">
        <a:xfrm>
          <a:off x="5600700" y="685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88460</xdr:rowOff>
    </xdr:from>
    <xdr:ext cx="762000" cy="259045"/>
    <xdr:sp macro="" textlink="">
      <xdr:nvSpPr>
        <xdr:cNvPr id="132" name="人口1人当たり決算額の推移該当値テキスト445"/>
        <xdr:cNvSpPr txBox="1"/>
      </xdr:nvSpPr>
      <xdr:spPr>
        <a:xfrm>
          <a:off x="5740400" y="669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283426</xdr:rowOff>
    </xdr:from>
    <xdr:to>
      <xdr:col>4</xdr:col>
      <xdr:colOff>520700</xdr:colOff>
      <xdr:row>36</xdr:row>
      <xdr:rowOff>42126</xdr:rowOff>
    </xdr:to>
    <xdr:sp macro="" textlink="">
      <xdr:nvSpPr>
        <xdr:cNvPr id="133" name="円/楕円 132"/>
        <xdr:cNvSpPr/>
      </xdr:nvSpPr>
      <xdr:spPr bwMode="auto">
        <a:xfrm>
          <a:off x="4953000" y="689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52303</xdr:rowOff>
    </xdr:from>
    <xdr:ext cx="736600" cy="259045"/>
    <xdr:sp macro="" textlink="">
      <xdr:nvSpPr>
        <xdr:cNvPr id="134" name="テキスト ボックス 133"/>
        <xdr:cNvSpPr txBox="1"/>
      </xdr:nvSpPr>
      <xdr:spPr>
        <a:xfrm>
          <a:off x="4622800" y="6662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71571</xdr:rowOff>
    </xdr:from>
    <xdr:to>
      <xdr:col>3</xdr:col>
      <xdr:colOff>955675</xdr:colOff>
      <xdr:row>35</xdr:row>
      <xdr:rowOff>173171</xdr:rowOff>
    </xdr:to>
    <xdr:sp macro="" textlink="">
      <xdr:nvSpPr>
        <xdr:cNvPr id="135" name="円/楕円 134"/>
        <xdr:cNvSpPr/>
      </xdr:nvSpPr>
      <xdr:spPr bwMode="auto">
        <a:xfrm>
          <a:off x="4254500" y="668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183348</xdr:rowOff>
    </xdr:from>
    <xdr:ext cx="762000" cy="259045"/>
    <xdr:sp macro="" textlink="">
      <xdr:nvSpPr>
        <xdr:cNvPr id="136" name="テキスト ボックス 135"/>
        <xdr:cNvSpPr txBox="1"/>
      </xdr:nvSpPr>
      <xdr:spPr>
        <a:xfrm>
          <a:off x="3924300" y="645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67228</xdr:rowOff>
    </xdr:from>
    <xdr:to>
      <xdr:col>3</xdr:col>
      <xdr:colOff>257175</xdr:colOff>
      <xdr:row>35</xdr:row>
      <xdr:rowOff>168828</xdr:rowOff>
    </xdr:to>
    <xdr:sp macro="" textlink="">
      <xdr:nvSpPr>
        <xdr:cNvPr id="137" name="円/楕円 136"/>
        <xdr:cNvSpPr/>
      </xdr:nvSpPr>
      <xdr:spPr bwMode="auto">
        <a:xfrm>
          <a:off x="3556000" y="667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179005</xdr:rowOff>
    </xdr:from>
    <xdr:ext cx="762000" cy="259045"/>
    <xdr:sp macro="" textlink="">
      <xdr:nvSpPr>
        <xdr:cNvPr id="138" name="テキスト ボックス 137"/>
        <xdr:cNvSpPr txBox="1"/>
      </xdr:nvSpPr>
      <xdr:spPr>
        <a:xfrm>
          <a:off x="3225800" y="64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28499</xdr:rowOff>
    </xdr:from>
    <xdr:to>
      <xdr:col>2</xdr:col>
      <xdr:colOff>692150</xdr:colOff>
      <xdr:row>35</xdr:row>
      <xdr:rowOff>130099</xdr:rowOff>
    </xdr:to>
    <xdr:sp macro="" textlink="">
      <xdr:nvSpPr>
        <xdr:cNvPr id="139" name="円/楕円 138"/>
        <xdr:cNvSpPr/>
      </xdr:nvSpPr>
      <xdr:spPr bwMode="auto">
        <a:xfrm>
          <a:off x="2857500" y="663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140276</xdr:rowOff>
    </xdr:from>
    <xdr:ext cx="762000" cy="259045"/>
    <xdr:sp macro="" textlink="">
      <xdr:nvSpPr>
        <xdr:cNvPr id="140" name="テキスト ボックス 139"/>
        <xdr:cNvSpPr txBox="1"/>
      </xdr:nvSpPr>
      <xdr:spPr>
        <a:xfrm>
          <a:off x="2527300" y="64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9,721
9,640
362.86
7,690,389
7,489,638
177,750
4,729,879
9,447,621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20632</xdr:rowOff>
    </xdr:from>
    <xdr:to>
      <xdr:col>6</xdr:col>
      <xdr:colOff>511175</xdr:colOff>
      <xdr:row>34</xdr:row>
      <xdr:rowOff>48325</xdr:rowOff>
    </xdr:to>
    <xdr:cxnSp macro="">
      <xdr:nvCxnSpPr>
        <xdr:cNvPr id="63" name="直線コネクタ 62"/>
        <xdr:cNvCxnSpPr/>
      </xdr:nvCxnSpPr>
      <xdr:spPr>
        <a:xfrm flipV="1">
          <a:off x="3797300" y="5849932"/>
          <a:ext cx="8382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48325</xdr:rowOff>
    </xdr:from>
    <xdr:to>
      <xdr:col>5</xdr:col>
      <xdr:colOff>358775</xdr:colOff>
      <xdr:row>36</xdr:row>
      <xdr:rowOff>91465</xdr:rowOff>
    </xdr:to>
    <xdr:cxnSp macro="">
      <xdr:nvCxnSpPr>
        <xdr:cNvPr id="66" name="直線コネクタ 65"/>
        <xdr:cNvCxnSpPr/>
      </xdr:nvCxnSpPr>
      <xdr:spPr>
        <a:xfrm flipV="1">
          <a:off x="2908300" y="5877625"/>
          <a:ext cx="889000" cy="38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91465</xdr:rowOff>
    </xdr:from>
    <xdr:to>
      <xdr:col>4</xdr:col>
      <xdr:colOff>155575</xdr:colOff>
      <xdr:row>36</xdr:row>
      <xdr:rowOff>100979</xdr:rowOff>
    </xdr:to>
    <xdr:cxnSp macro="">
      <xdr:nvCxnSpPr>
        <xdr:cNvPr id="69" name="直線コネクタ 68"/>
        <xdr:cNvCxnSpPr/>
      </xdr:nvCxnSpPr>
      <xdr:spPr>
        <a:xfrm flipV="1">
          <a:off x="2019300" y="6263665"/>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68816</xdr:rowOff>
    </xdr:from>
    <xdr:to>
      <xdr:col>4</xdr:col>
      <xdr:colOff>206375</xdr:colOff>
      <xdr:row>37</xdr:row>
      <xdr:rowOff>170416</xdr:rowOff>
    </xdr:to>
    <xdr:sp macro="" textlink="">
      <xdr:nvSpPr>
        <xdr:cNvPr id="70" name="フローチャート : 判断 69"/>
        <xdr:cNvSpPr/>
      </xdr:nvSpPr>
      <xdr:spPr>
        <a:xfrm>
          <a:off x="2857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161543</xdr:rowOff>
    </xdr:from>
    <xdr:ext cx="534377" cy="259045"/>
    <xdr:sp macro="" textlink="">
      <xdr:nvSpPr>
        <xdr:cNvPr id="71" name="テキスト ボックス 70"/>
        <xdr:cNvSpPr txBox="1"/>
      </xdr:nvSpPr>
      <xdr:spPr>
        <a:xfrm>
          <a:off x="2641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168351</xdr:rowOff>
    </xdr:from>
    <xdr:to>
      <xdr:col>2</xdr:col>
      <xdr:colOff>638175</xdr:colOff>
      <xdr:row>36</xdr:row>
      <xdr:rowOff>100979</xdr:rowOff>
    </xdr:to>
    <xdr:cxnSp macro="">
      <xdr:nvCxnSpPr>
        <xdr:cNvPr id="72" name="直線コネクタ 71"/>
        <xdr:cNvCxnSpPr/>
      </xdr:nvCxnSpPr>
      <xdr:spPr>
        <a:xfrm>
          <a:off x="1130300" y="6169101"/>
          <a:ext cx="889000" cy="10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93352</xdr:rowOff>
    </xdr:from>
    <xdr:to>
      <xdr:col>3</xdr:col>
      <xdr:colOff>3175</xdr:colOff>
      <xdr:row>38</xdr:row>
      <xdr:rowOff>23502</xdr:rowOff>
    </xdr:to>
    <xdr:sp macro="" textlink="">
      <xdr:nvSpPr>
        <xdr:cNvPr id="73" name="フローチャート : 判断 72"/>
        <xdr:cNvSpPr/>
      </xdr:nvSpPr>
      <xdr:spPr>
        <a:xfrm>
          <a:off x="1968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14629</xdr:rowOff>
    </xdr:from>
    <xdr:ext cx="534377" cy="259045"/>
    <xdr:sp macro="" textlink="">
      <xdr:nvSpPr>
        <xdr:cNvPr id="74" name="テキスト ボックス 73"/>
        <xdr:cNvSpPr txBox="1"/>
      </xdr:nvSpPr>
      <xdr:spPr>
        <a:xfrm>
          <a:off x="1752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73409</xdr:rowOff>
    </xdr:from>
    <xdr:to>
      <xdr:col>1</xdr:col>
      <xdr:colOff>485775</xdr:colOff>
      <xdr:row>38</xdr:row>
      <xdr:rowOff>3559</xdr:rowOff>
    </xdr:to>
    <xdr:sp macro="" textlink="">
      <xdr:nvSpPr>
        <xdr:cNvPr id="75" name="フローチャート : 判断 74"/>
        <xdr:cNvSpPr/>
      </xdr:nvSpPr>
      <xdr:spPr>
        <a:xfrm>
          <a:off x="1079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166136</xdr:rowOff>
    </xdr:from>
    <xdr:ext cx="534377" cy="259045"/>
    <xdr:sp macro="" textlink="">
      <xdr:nvSpPr>
        <xdr:cNvPr id="76" name="テキスト ボックス 75"/>
        <xdr:cNvSpPr txBox="1"/>
      </xdr:nvSpPr>
      <xdr:spPr>
        <a:xfrm>
          <a:off x="863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141282</xdr:rowOff>
    </xdr:from>
    <xdr:to>
      <xdr:col>6</xdr:col>
      <xdr:colOff>561975</xdr:colOff>
      <xdr:row>34</xdr:row>
      <xdr:rowOff>71432</xdr:rowOff>
    </xdr:to>
    <xdr:sp macro="" textlink="">
      <xdr:nvSpPr>
        <xdr:cNvPr id="82" name="円/楕円 81"/>
        <xdr:cNvSpPr/>
      </xdr:nvSpPr>
      <xdr:spPr>
        <a:xfrm>
          <a:off x="4584700" y="57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164159</xdr:rowOff>
    </xdr:from>
    <xdr:ext cx="599010" cy="259045"/>
    <xdr:sp macro="" textlink="">
      <xdr:nvSpPr>
        <xdr:cNvPr id="83" name="人件費該当値テキスト"/>
        <xdr:cNvSpPr txBox="1"/>
      </xdr:nvSpPr>
      <xdr:spPr>
        <a:xfrm>
          <a:off x="4686300" y="565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168975</xdr:rowOff>
    </xdr:from>
    <xdr:to>
      <xdr:col>5</xdr:col>
      <xdr:colOff>409575</xdr:colOff>
      <xdr:row>34</xdr:row>
      <xdr:rowOff>99125</xdr:rowOff>
    </xdr:to>
    <xdr:sp macro="" textlink="">
      <xdr:nvSpPr>
        <xdr:cNvPr id="84" name="円/楕円 83"/>
        <xdr:cNvSpPr/>
      </xdr:nvSpPr>
      <xdr:spPr>
        <a:xfrm>
          <a:off x="3746500" y="58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115652</xdr:rowOff>
    </xdr:from>
    <xdr:ext cx="599010" cy="259045"/>
    <xdr:sp macro="" textlink="">
      <xdr:nvSpPr>
        <xdr:cNvPr id="85" name="テキスト ボックス 84"/>
        <xdr:cNvSpPr txBox="1"/>
      </xdr:nvSpPr>
      <xdr:spPr>
        <a:xfrm>
          <a:off x="3497794" y="560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40665</xdr:rowOff>
    </xdr:from>
    <xdr:to>
      <xdr:col>4</xdr:col>
      <xdr:colOff>206375</xdr:colOff>
      <xdr:row>36</xdr:row>
      <xdr:rowOff>142265</xdr:rowOff>
    </xdr:to>
    <xdr:sp macro="" textlink="">
      <xdr:nvSpPr>
        <xdr:cNvPr id="86" name="円/楕円 85"/>
        <xdr:cNvSpPr/>
      </xdr:nvSpPr>
      <xdr:spPr>
        <a:xfrm>
          <a:off x="2857500" y="62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158792</xdr:rowOff>
    </xdr:from>
    <xdr:ext cx="599010" cy="259045"/>
    <xdr:sp macro="" textlink="">
      <xdr:nvSpPr>
        <xdr:cNvPr id="87" name="テキスト ボックス 86"/>
        <xdr:cNvSpPr txBox="1"/>
      </xdr:nvSpPr>
      <xdr:spPr>
        <a:xfrm>
          <a:off x="2608794" y="598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50179</xdr:rowOff>
    </xdr:from>
    <xdr:to>
      <xdr:col>3</xdr:col>
      <xdr:colOff>3175</xdr:colOff>
      <xdr:row>36</xdr:row>
      <xdr:rowOff>151779</xdr:rowOff>
    </xdr:to>
    <xdr:sp macro="" textlink="">
      <xdr:nvSpPr>
        <xdr:cNvPr id="88" name="円/楕円 87"/>
        <xdr:cNvSpPr/>
      </xdr:nvSpPr>
      <xdr:spPr>
        <a:xfrm>
          <a:off x="1968500" y="62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168306</xdr:rowOff>
    </xdr:from>
    <xdr:ext cx="599010" cy="259045"/>
    <xdr:sp macro="" textlink="">
      <xdr:nvSpPr>
        <xdr:cNvPr id="89" name="テキスト ボックス 88"/>
        <xdr:cNvSpPr txBox="1"/>
      </xdr:nvSpPr>
      <xdr:spPr>
        <a:xfrm>
          <a:off x="1719794" y="599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107,057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117551</xdr:rowOff>
    </xdr:from>
    <xdr:to>
      <xdr:col>1</xdr:col>
      <xdr:colOff>485775</xdr:colOff>
      <xdr:row>36</xdr:row>
      <xdr:rowOff>47701</xdr:rowOff>
    </xdr:to>
    <xdr:sp macro="" textlink="">
      <xdr:nvSpPr>
        <xdr:cNvPr id="90" name="円/楕円 89"/>
        <xdr:cNvSpPr/>
      </xdr:nvSpPr>
      <xdr:spPr>
        <a:xfrm>
          <a:off x="1079500" y="61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64228</xdr:rowOff>
    </xdr:from>
    <xdr:ext cx="599010" cy="259045"/>
    <xdr:sp macro="" textlink="">
      <xdr:nvSpPr>
        <xdr:cNvPr id="91" name="テキスト ボックス 90"/>
        <xdr:cNvSpPr txBox="1"/>
      </xdr:nvSpPr>
      <xdr:spPr>
        <a:xfrm>
          <a:off x="830794" y="589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94414</xdr:rowOff>
    </xdr:from>
    <xdr:to>
      <xdr:col>6</xdr:col>
      <xdr:colOff>511175</xdr:colOff>
      <xdr:row>56</xdr:row>
      <xdr:rowOff>97327</xdr:rowOff>
    </xdr:to>
    <xdr:cxnSp macro="">
      <xdr:nvCxnSpPr>
        <xdr:cNvPr id="118" name="直線コネクタ 117"/>
        <xdr:cNvCxnSpPr/>
      </xdr:nvCxnSpPr>
      <xdr:spPr>
        <a:xfrm flipV="1">
          <a:off x="3797300" y="9695614"/>
          <a:ext cx="8382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97327</xdr:rowOff>
    </xdr:from>
    <xdr:to>
      <xdr:col>5</xdr:col>
      <xdr:colOff>358775</xdr:colOff>
      <xdr:row>56</xdr:row>
      <xdr:rowOff>134447</xdr:rowOff>
    </xdr:to>
    <xdr:cxnSp macro="">
      <xdr:nvCxnSpPr>
        <xdr:cNvPr id="121" name="直線コネクタ 120"/>
        <xdr:cNvCxnSpPr/>
      </xdr:nvCxnSpPr>
      <xdr:spPr>
        <a:xfrm flipV="1">
          <a:off x="2908300" y="9698527"/>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134447</xdr:rowOff>
    </xdr:from>
    <xdr:to>
      <xdr:col>4</xdr:col>
      <xdr:colOff>155575</xdr:colOff>
      <xdr:row>56</xdr:row>
      <xdr:rowOff>159053</xdr:rowOff>
    </xdr:to>
    <xdr:cxnSp macro="">
      <xdr:nvCxnSpPr>
        <xdr:cNvPr id="124" name="直線コネクタ 123"/>
        <xdr:cNvCxnSpPr/>
      </xdr:nvCxnSpPr>
      <xdr:spPr>
        <a:xfrm flipV="1">
          <a:off x="2019300" y="9735647"/>
          <a:ext cx="889000" cy="2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5" name="フローチャート : 判断 124"/>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6" name="テキスト ボックス 125"/>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159053</xdr:rowOff>
    </xdr:from>
    <xdr:to>
      <xdr:col>2</xdr:col>
      <xdr:colOff>638175</xdr:colOff>
      <xdr:row>57</xdr:row>
      <xdr:rowOff>17107</xdr:rowOff>
    </xdr:to>
    <xdr:cxnSp macro="">
      <xdr:nvCxnSpPr>
        <xdr:cNvPr id="127" name="直線コネクタ 126"/>
        <xdr:cNvCxnSpPr/>
      </xdr:nvCxnSpPr>
      <xdr:spPr>
        <a:xfrm flipV="1">
          <a:off x="1130300" y="9760253"/>
          <a:ext cx="889000" cy="2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8" name="フローチャート : 判断 127"/>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9" name="テキスト ボックス 128"/>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30" name="フローチャート : 判断 129"/>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31" name="テキスト ボックス 130"/>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43614</xdr:rowOff>
    </xdr:from>
    <xdr:to>
      <xdr:col>6</xdr:col>
      <xdr:colOff>561975</xdr:colOff>
      <xdr:row>56</xdr:row>
      <xdr:rowOff>145214</xdr:rowOff>
    </xdr:to>
    <xdr:sp macro="" textlink="">
      <xdr:nvSpPr>
        <xdr:cNvPr id="137" name="円/楕円 136"/>
        <xdr:cNvSpPr/>
      </xdr:nvSpPr>
      <xdr:spPr>
        <a:xfrm>
          <a:off x="4584700" y="96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129991</xdr:rowOff>
    </xdr:from>
    <xdr:ext cx="534377" cy="259045"/>
    <xdr:sp macro="" textlink="">
      <xdr:nvSpPr>
        <xdr:cNvPr id="138" name="物件費該当値テキスト"/>
        <xdr:cNvSpPr txBox="1"/>
      </xdr:nvSpPr>
      <xdr:spPr>
        <a:xfrm>
          <a:off x="4686300" y="95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46527</xdr:rowOff>
    </xdr:from>
    <xdr:to>
      <xdr:col>5</xdr:col>
      <xdr:colOff>409575</xdr:colOff>
      <xdr:row>56</xdr:row>
      <xdr:rowOff>148127</xdr:rowOff>
    </xdr:to>
    <xdr:sp macro="" textlink="">
      <xdr:nvSpPr>
        <xdr:cNvPr id="139" name="円/楕円 138"/>
        <xdr:cNvSpPr/>
      </xdr:nvSpPr>
      <xdr:spPr>
        <a:xfrm>
          <a:off x="3746500" y="96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139254</xdr:rowOff>
    </xdr:from>
    <xdr:ext cx="534377" cy="259045"/>
    <xdr:sp macro="" textlink="">
      <xdr:nvSpPr>
        <xdr:cNvPr id="140" name="テキスト ボックス 139"/>
        <xdr:cNvSpPr txBox="1"/>
      </xdr:nvSpPr>
      <xdr:spPr>
        <a:xfrm>
          <a:off x="3530111" y="97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83647</xdr:rowOff>
    </xdr:from>
    <xdr:to>
      <xdr:col>4</xdr:col>
      <xdr:colOff>206375</xdr:colOff>
      <xdr:row>57</xdr:row>
      <xdr:rowOff>13797</xdr:rowOff>
    </xdr:to>
    <xdr:sp macro="" textlink="">
      <xdr:nvSpPr>
        <xdr:cNvPr id="141" name="円/楕円 140"/>
        <xdr:cNvSpPr/>
      </xdr:nvSpPr>
      <xdr:spPr>
        <a:xfrm>
          <a:off x="2857500" y="968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30324</xdr:rowOff>
    </xdr:from>
    <xdr:ext cx="534377" cy="259045"/>
    <xdr:sp macro="" textlink="">
      <xdr:nvSpPr>
        <xdr:cNvPr id="142" name="テキスト ボックス 141"/>
        <xdr:cNvSpPr txBox="1"/>
      </xdr:nvSpPr>
      <xdr:spPr>
        <a:xfrm>
          <a:off x="2641111" y="94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108253</xdr:rowOff>
    </xdr:from>
    <xdr:to>
      <xdr:col>3</xdr:col>
      <xdr:colOff>3175</xdr:colOff>
      <xdr:row>57</xdr:row>
      <xdr:rowOff>38403</xdr:rowOff>
    </xdr:to>
    <xdr:sp macro="" textlink="">
      <xdr:nvSpPr>
        <xdr:cNvPr id="143" name="円/楕円 142"/>
        <xdr:cNvSpPr/>
      </xdr:nvSpPr>
      <xdr:spPr>
        <a:xfrm>
          <a:off x="1968500" y="97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29530</xdr:rowOff>
    </xdr:from>
    <xdr:ext cx="534377" cy="259045"/>
    <xdr:sp macro="" textlink="">
      <xdr:nvSpPr>
        <xdr:cNvPr id="144" name="テキスト ボックス 143"/>
        <xdr:cNvSpPr txBox="1"/>
      </xdr:nvSpPr>
      <xdr:spPr>
        <a:xfrm>
          <a:off x="1752111" y="98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137757</xdr:rowOff>
    </xdr:from>
    <xdr:to>
      <xdr:col>1</xdr:col>
      <xdr:colOff>485775</xdr:colOff>
      <xdr:row>57</xdr:row>
      <xdr:rowOff>67907</xdr:rowOff>
    </xdr:to>
    <xdr:sp macro="" textlink="">
      <xdr:nvSpPr>
        <xdr:cNvPr id="145" name="円/楕円 144"/>
        <xdr:cNvSpPr/>
      </xdr:nvSpPr>
      <xdr:spPr>
        <a:xfrm>
          <a:off x="1079500" y="97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59034</xdr:rowOff>
    </xdr:from>
    <xdr:ext cx="534377" cy="259045"/>
    <xdr:sp macro="" textlink="">
      <xdr:nvSpPr>
        <xdr:cNvPr id="146" name="テキスト ボックス 145"/>
        <xdr:cNvSpPr txBox="1"/>
      </xdr:nvSpPr>
      <xdr:spPr>
        <a:xfrm>
          <a:off x="863111" y="98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139765</xdr:rowOff>
    </xdr:from>
    <xdr:to>
      <xdr:col>6</xdr:col>
      <xdr:colOff>511175</xdr:colOff>
      <xdr:row>78</xdr:row>
      <xdr:rowOff>167850</xdr:rowOff>
    </xdr:to>
    <xdr:cxnSp macro="">
      <xdr:nvCxnSpPr>
        <xdr:cNvPr id="177" name="直線コネクタ 176"/>
        <xdr:cNvCxnSpPr/>
      </xdr:nvCxnSpPr>
      <xdr:spPr>
        <a:xfrm>
          <a:off x="3797300" y="13512865"/>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139765</xdr:rowOff>
    </xdr:from>
    <xdr:to>
      <xdr:col>5</xdr:col>
      <xdr:colOff>358775</xdr:colOff>
      <xdr:row>78</xdr:row>
      <xdr:rowOff>158772</xdr:rowOff>
    </xdr:to>
    <xdr:cxnSp macro="">
      <xdr:nvCxnSpPr>
        <xdr:cNvPr id="180" name="直線コネクタ 179"/>
        <xdr:cNvCxnSpPr/>
      </xdr:nvCxnSpPr>
      <xdr:spPr>
        <a:xfrm flipV="1">
          <a:off x="2908300" y="13512865"/>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158772</xdr:rowOff>
    </xdr:from>
    <xdr:to>
      <xdr:col>4</xdr:col>
      <xdr:colOff>155575</xdr:colOff>
      <xdr:row>79</xdr:row>
      <xdr:rowOff>16649</xdr:rowOff>
    </xdr:to>
    <xdr:cxnSp macro="">
      <xdr:nvCxnSpPr>
        <xdr:cNvPr id="183" name="直線コネクタ 182"/>
        <xdr:cNvCxnSpPr/>
      </xdr:nvCxnSpPr>
      <xdr:spPr>
        <a:xfrm flipV="1">
          <a:off x="2019300" y="13531872"/>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22704</xdr:rowOff>
    </xdr:from>
    <xdr:to>
      <xdr:col>4</xdr:col>
      <xdr:colOff>206375</xdr:colOff>
      <xdr:row>78</xdr:row>
      <xdr:rowOff>124304</xdr:rowOff>
    </xdr:to>
    <xdr:sp macro="" textlink="">
      <xdr:nvSpPr>
        <xdr:cNvPr id="184" name="フローチャート : 判断 183"/>
        <xdr:cNvSpPr/>
      </xdr:nvSpPr>
      <xdr:spPr>
        <a:xfrm>
          <a:off x="2857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140831</xdr:rowOff>
    </xdr:from>
    <xdr:ext cx="469744" cy="259045"/>
    <xdr:sp macro="" textlink="">
      <xdr:nvSpPr>
        <xdr:cNvPr id="185" name="テキスト ボックス 184"/>
        <xdr:cNvSpPr txBox="1"/>
      </xdr:nvSpPr>
      <xdr:spPr>
        <a:xfrm>
          <a:off x="2673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10051</xdr:rowOff>
    </xdr:from>
    <xdr:to>
      <xdr:col>2</xdr:col>
      <xdr:colOff>638175</xdr:colOff>
      <xdr:row>79</xdr:row>
      <xdr:rowOff>16649</xdr:rowOff>
    </xdr:to>
    <xdr:cxnSp macro="">
      <xdr:nvCxnSpPr>
        <xdr:cNvPr id="186" name="直線コネクタ 185"/>
        <xdr:cNvCxnSpPr/>
      </xdr:nvCxnSpPr>
      <xdr:spPr>
        <a:xfrm>
          <a:off x="1130300" y="13554601"/>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41188</xdr:rowOff>
    </xdr:from>
    <xdr:to>
      <xdr:col>3</xdr:col>
      <xdr:colOff>3175</xdr:colOff>
      <xdr:row>78</xdr:row>
      <xdr:rowOff>142788</xdr:rowOff>
    </xdr:to>
    <xdr:sp macro="" textlink="">
      <xdr:nvSpPr>
        <xdr:cNvPr id="187" name="フローチャート : 判断 186"/>
        <xdr:cNvSpPr/>
      </xdr:nvSpPr>
      <xdr:spPr>
        <a:xfrm>
          <a:off x="1968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159315</xdr:rowOff>
    </xdr:from>
    <xdr:ext cx="469744" cy="259045"/>
    <xdr:sp macro="" textlink="">
      <xdr:nvSpPr>
        <xdr:cNvPr id="188" name="テキスト ボックス 187"/>
        <xdr:cNvSpPr txBox="1"/>
      </xdr:nvSpPr>
      <xdr:spPr>
        <a:xfrm>
          <a:off x="1784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41776</xdr:rowOff>
    </xdr:from>
    <xdr:to>
      <xdr:col>1</xdr:col>
      <xdr:colOff>485775</xdr:colOff>
      <xdr:row>78</xdr:row>
      <xdr:rowOff>143376</xdr:rowOff>
    </xdr:to>
    <xdr:sp macro="" textlink="">
      <xdr:nvSpPr>
        <xdr:cNvPr id="189" name="フローチャート : 判断 188"/>
        <xdr:cNvSpPr/>
      </xdr:nvSpPr>
      <xdr:spPr>
        <a:xfrm>
          <a:off x="1079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159903</xdr:rowOff>
    </xdr:from>
    <xdr:ext cx="469744" cy="259045"/>
    <xdr:sp macro="" textlink="">
      <xdr:nvSpPr>
        <xdr:cNvPr id="190" name="テキスト ボックス 189"/>
        <xdr:cNvSpPr txBox="1"/>
      </xdr:nvSpPr>
      <xdr:spPr>
        <a:xfrm>
          <a:off x="895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117050</xdr:rowOff>
    </xdr:from>
    <xdr:to>
      <xdr:col>6</xdr:col>
      <xdr:colOff>561975</xdr:colOff>
      <xdr:row>79</xdr:row>
      <xdr:rowOff>47200</xdr:rowOff>
    </xdr:to>
    <xdr:sp macro="" textlink="">
      <xdr:nvSpPr>
        <xdr:cNvPr id="196" name="円/楕円 195"/>
        <xdr:cNvSpPr/>
      </xdr:nvSpPr>
      <xdr:spPr>
        <a:xfrm>
          <a:off x="4584700" y="13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31977</xdr:rowOff>
    </xdr:from>
    <xdr:ext cx="469744" cy="259045"/>
    <xdr:sp macro="" textlink="">
      <xdr:nvSpPr>
        <xdr:cNvPr id="197" name="維持補修費該当値テキスト"/>
        <xdr:cNvSpPr txBox="1"/>
      </xdr:nvSpPr>
      <xdr:spPr>
        <a:xfrm>
          <a:off x="4686300" y="1340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88965</xdr:rowOff>
    </xdr:from>
    <xdr:to>
      <xdr:col>5</xdr:col>
      <xdr:colOff>409575</xdr:colOff>
      <xdr:row>79</xdr:row>
      <xdr:rowOff>19115</xdr:rowOff>
    </xdr:to>
    <xdr:sp macro="" textlink="">
      <xdr:nvSpPr>
        <xdr:cNvPr id="198" name="円/楕円 197"/>
        <xdr:cNvSpPr/>
      </xdr:nvSpPr>
      <xdr:spPr>
        <a:xfrm>
          <a:off x="3746500" y="134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10242</xdr:rowOff>
    </xdr:from>
    <xdr:ext cx="469744" cy="259045"/>
    <xdr:sp macro="" textlink="">
      <xdr:nvSpPr>
        <xdr:cNvPr id="199" name="テキスト ボックス 198"/>
        <xdr:cNvSpPr txBox="1"/>
      </xdr:nvSpPr>
      <xdr:spPr>
        <a:xfrm>
          <a:off x="3562427" y="135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107972</xdr:rowOff>
    </xdr:from>
    <xdr:to>
      <xdr:col>4</xdr:col>
      <xdr:colOff>206375</xdr:colOff>
      <xdr:row>79</xdr:row>
      <xdr:rowOff>38122</xdr:rowOff>
    </xdr:to>
    <xdr:sp macro="" textlink="">
      <xdr:nvSpPr>
        <xdr:cNvPr id="200" name="円/楕円 199"/>
        <xdr:cNvSpPr/>
      </xdr:nvSpPr>
      <xdr:spPr>
        <a:xfrm>
          <a:off x="2857500" y="13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29249</xdr:rowOff>
    </xdr:from>
    <xdr:ext cx="469744" cy="259045"/>
    <xdr:sp macro="" textlink="">
      <xdr:nvSpPr>
        <xdr:cNvPr id="201" name="テキスト ボックス 200"/>
        <xdr:cNvSpPr txBox="1"/>
      </xdr:nvSpPr>
      <xdr:spPr>
        <a:xfrm>
          <a:off x="2673427" y="1357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137299</xdr:rowOff>
    </xdr:from>
    <xdr:to>
      <xdr:col>3</xdr:col>
      <xdr:colOff>3175</xdr:colOff>
      <xdr:row>79</xdr:row>
      <xdr:rowOff>67449</xdr:rowOff>
    </xdr:to>
    <xdr:sp macro="" textlink="">
      <xdr:nvSpPr>
        <xdr:cNvPr id="202" name="円/楕円 201"/>
        <xdr:cNvSpPr/>
      </xdr:nvSpPr>
      <xdr:spPr>
        <a:xfrm>
          <a:off x="1968500" y="135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58576</xdr:rowOff>
    </xdr:from>
    <xdr:ext cx="469744" cy="259045"/>
    <xdr:sp macro="" textlink="">
      <xdr:nvSpPr>
        <xdr:cNvPr id="203" name="テキスト ボックス 202"/>
        <xdr:cNvSpPr txBox="1"/>
      </xdr:nvSpPr>
      <xdr:spPr>
        <a:xfrm>
          <a:off x="1784427" y="136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130701</xdr:rowOff>
    </xdr:from>
    <xdr:to>
      <xdr:col>1</xdr:col>
      <xdr:colOff>485775</xdr:colOff>
      <xdr:row>79</xdr:row>
      <xdr:rowOff>60851</xdr:rowOff>
    </xdr:to>
    <xdr:sp macro="" textlink="">
      <xdr:nvSpPr>
        <xdr:cNvPr id="204" name="円/楕円 203"/>
        <xdr:cNvSpPr/>
      </xdr:nvSpPr>
      <xdr:spPr>
        <a:xfrm>
          <a:off x="1079500" y="135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51978</xdr:rowOff>
    </xdr:from>
    <xdr:ext cx="469744" cy="259045"/>
    <xdr:sp macro="" textlink="">
      <xdr:nvSpPr>
        <xdr:cNvPr id="205" name="テキスト ボックス 204"/>
        <xdr:cNvSpPr txBox="1"/>
      </xdr:nvSpPr>
      <xdr:spPr>
        <a:xfrm>
          <a:off x="895427" y="135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63233</xdr:rowOff>
    </xdr:from>
    <xdr:to>
      <xdr:col>6</xdr:col>
      <xdr:colOff>511175</xdr:colOff>
      <xdr:row>98</xdr:row>
      <xdr:rowOff>12331</xdr:rowOff>
    </xdr:to>
    <xdr:cxnSp macro="">
      <xdr:nvCxnSpPr>
        <xdr:cNvPr id="235" name="直線コネクタ 234"/>
        <xdr:cNvCxnSpPr/>
      </xdr:nvCxnSpPr>
      <xdr:spPr>
        <a:xfrm flipV="1">
          <a:off x="3797300" y="16693883"/>
          <a:ext cx="838200" cy="1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12331</xdr:rowOff>
    </xdr:from>
    <xdr:to>
      <xdr:col>5</xdr:col>
      <xdr:colOff>358775</xdr:colOff>
      <xdr:row>98</xdr:row>
      <xdr:rowOff>26848</xdr:rowOff>
    </xdr:to>
    <xdr:cxnSp macro="">
      <xdr:nvCxnSpPr>
        <xdr:cNvPr id="238" name="直線コネクタ 237"/>
        <xdr:cNvCxnSpPr/>
      </xdr:nvCxnSpPr>
      <xdr:spPr>
        <a:xfrm flipV="1">
          <a:off x="2908300" y="16814431"/>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26848</xdr:rowOff>
    </xdr:from>
    <xdr:to>
      <xdr:col>4</xdr:col>
      <xdr:colOff>155575</xdr:colOff>
      <xdr:row>98</xdr:row>
      <xdr:rowOff>150788</xdr:rowOff>
    </xdr:to>
    <xdr:cxnSp macro="">
      <xdr:nvCxnSpPr>
        <xdr:cNvPr id="241" name="直線コネクタ 240"/>
        <xdr:cNvCxnSpPr/>
      </xdr:nvCxnSpPr>
      <xdr:spPr>
        <a:xfrm flipV="1">
          <a:off x="2019300" y="16828948"/>
          <a:ext cx="889000" cy="1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2" name="フローチャート : 判断 241"/>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3" name="テキスト ボックス 242"/>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150788</xdr:rowOff>
    </xdr:from>
    <xdr:to>
      <xdr:col>2</xdr:col>
      <xdr:colOff>638175</xdr:colOff>
      <xdr:row>99</xdr:row>
      <xdr:rowOff>18980</xdr:rowOff>
    </xdr:to>
    <xdr:cxnSp macro="">
      <xdr:nvCxnSpPr>
        <xdr:cNvPr id="244" name="直線コネクタ 243"/>
        <xdr:cNvCxnSpPr/>
      </xdr:nvCxnSpPr>
      <xdr:spPr>
        <a:xfrm flipV="1">
          <a:off x="1130300" y="16952888"/>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5" name="フローチャート : 判断 244"/>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6" name="テキスト ボックス 245"/>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7" name="フローチャート : 判断 246"/>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8" name="テキスト ボックス 247"/>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12433</xdr:rowOff>
    </xdr:from>
    <xdr:to>
      <xdr:col>6</xdr:col>
      <xdr:colOff>561975</xdr:colOff>
      <xdr:row>97</xdr:row>
      <xdr:rowOff>114033</xdr:rowOff>
    </xdr:to>
    <xdr:sp macro="" textlink="">
      <xdr:nvSpPr>
        <xdr:cNvPr id="254" name="円/楕円 253"/>
        <xdr:cNvSpPr/>
      </xdr:nvSpPr>
      <xdr:spPr>
        <a:xfrm>
          <a:off x="4584700" y="166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162310</xdr:rowOff>
    </xdr:from>
    <xdr:ext cx="534377" cy="259045"/>
    <xdr:sp macro="" textlink="">
      <xdr:nvSpPr>
        <xdr:cNvPr id="255" name="扶助費該当値テキスト"/>
        <xdr:cNvSpPr txBox="1"/>
      </xdr:nvSpPr>
      <xdr:spPr>
        <a:xfrm>
          <a:off x="4686300" y="1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132981</xdr:rowOff>
    </xdr:from>
    <xdr:to>
      <xdr:col>5</xdr:col>
      <xdr:colOff>409575</xdr:colOff>
      <xdr:row>98</xdr:row>
      <xdr:rowOff>63131</xdr:rowOff>
    </xdr:to>
    <xdr:sp macro="" textlink="">
      <xdr:nvSpPr>
        <xdr:cNvPr id="256" name="円/楕円 255"/>
        <xdr:cNvSpPr/>
      </xdr:nvSpPr>
      <xdr:spPr>
        <a:xfrm>
          <a:off x="37465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54258</xdr:rowOff>
    </xdr:from>
    <xdr:ext cx="534377" cy="259045"/>
    <xdr:sp macro="" textlink="">
      <xdr:nvSpPr>
        <xdr:cNvPr id="257" name="テキスト ボックス 256"/>
        <xdr:cNvSpPr txBox="1"/>
      </xdr:nvSpPr>
      <xdr:spPr>
        <a:xfrm>
          <a:off x="3530111" y="168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147498</xdr:rowOff>
    </xdr:from>
    <xdr:to>
      <xdr:col>4</xdr:col>
      <xdr:colOff>206375</xdr:colOff>
      <xdr:row>98</xdr:row>
      <xdr:rowOff>77648</xdr:rowOff>
    </xdr:to>
    <xdr:sp macro="" textlink="">
      <xdr:nvSpPr>
        <xdr:cNvPr id="258" name="円/楕円 257"/>
        <xdr:cNvSpPr/>
      </xdr:nvSpPr>
      <xdr:spPr>
        <a:xfrm>
          <a:off x="2857500" y="167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68775</xdr:rowOff>
    </xdr:from>
    <xdr:ext cx="534377" cy="259045"/>
    <xdr:sp macro="" textlink="">
      <xdr:nvSpPr>
        <xdr:cNvPr id="259" name="テキスト ボックス 258"/>
        <xdr:cNvSpPr txBox="1"/>
      </xdr:nvSpPr>
      <xdr:spPr>
        <a:xfrm>
          <a:off x="2641111" y="168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99988</xdr:rowOff>
    </xdr:from>
    <xdr:to>
      <xdr:col>3</xdr:col>
      <xdr:colOff>3175</xdr:colOff>
      <xdr:row>99</xdr:row>
      <xdr:rowOff>30138</xdr:rowOff>
    </xdr:to>
    <xdr:sp macro="" textlink="">
      <xdr:nvSpPr>
        <xdr:cNvPr id="260" name="円/楕円 259"/>
        <xdr:cNvSpPr/>
      </xdr:nvSpPr>
      <xdr:spPr>
        <a:xfrm>
          <a:off x="1968500" y="169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21265</xdr:rowOff>
    </xdr:from>
    <xdr:ext cx="534377" cy="259045"/>
    <xdr:sp macro="" textlink="">
      <xdr:nvSpPr>
        <xdr:cNvPr id="261" name="テキスト ボックス 260"/>
        <xdr:cNvSpPr txBox="1"/>
      </xdr:nvSpPr>
      <xdr:spPr>
        <a:xfrm>
          <a:off x="1752111" y="169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139630</xdr:rowOff>
    </xdr:from>
    <xdr:to>
      <xdr:col>1</xdr:col>
      <xdr:colOff>485775</xdr:colOff>
      <xdr:row>99</xdr:row>
      <xdr:rowOff>69780</xdr:rowOff>
    </xdr:to>
    <xdr:sp macro="" textlink="">
      <xdr:nvSpPr>
        <xdr:cNvPr id="262" name="円/楕円 261"/>
        <xdr:cNvSpPr/>
      </xdr:nvSpPr>
      <xdr:spPr>
        <a:xfrm>
          <a:off x="1079500" y="169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60907</xdr:rowOff>
    </xdr:from>
    <xdr:ext cx="534377" cy="259045"/>
    <xdr:sp macro="" textlink="">
      <xdr:nvSpPr>
        <xdr:cNvPr id="263" name="テキスト ボックス 262"/>
        <xdr:cNvSpPr txBox="1"/>
      </xdr:nvSpPr>
      <xdr:spPr>
        <a:xfrm>
          <a:off x="863111" y="1703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28349</xdr:rowOff>
    </xdr:from>
    <xdr:to>
      <xdr:col>15</xdr:col>
      <xdr:colOff>180975</xdr:colOff>
      <xdr:row>37</xdr:row>
      <xdr:rowOff>41528</xdr:rowOff>
    </xdr:to>
    <xdr:cxnSp macro="">
      <xdr:nvCxnSpPr>
        <xdr:cNvPr id="292" name="直線コネクタ 291"/>
        <xdr:cNvCxnSpPr/>
      </xdr:nvCxnSpPr>
      <xdr:spPr>
        <a:xfrm>
          <a:off x="9639300" y="6371999"/>
          <a:ext cx="838200" cy="1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143933</xdr:rowOff>
    </xdr:from>
    <xdr:to>
      <xdr:col>14</xdr:col>
      <xdr:colOff>28575</xdr:colOff>
      <xdr:row>37</xdr:row>
      <xdr:rowOff>28349</xdr:rowOff>
    </xdr:to>
    <xdr:cxnSp macro="">
      <xdr:nvCxnSpPr>
        <xdr:cNvPr id="295" name="直線コネクタ 294"/>
        <xdr:cNvCxnSpPr/>
      </xdr:nvCxnSpPr>
      <xdr:spPr>
        <a:xfrm>
          <a:off x="8750300" y="6316133"/>
          <a:ext cx="889000" cy="5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143933</xdr:rowOff>
    </xdr:from>
    <xdr:to>
      <xdr:col>12</xdr:col>
      <xdr:colOff>511175</xdr:colOff>
      <xdr:row>36</xdr:row>
      <xdr:rowOff>148356</xdr:rowOff>
    </xdr:to>
    <xdr:cxnSp macro="">
      <xdr:nvCxnSpPr>
        <xdr:cNvPr id="298" name="直線コネクタ 297"/>
        <xdr:cNvCxnSpPr/>
      </xdr:nvCxnSpPr>
      <xdr:spPr>
        <a:xfrm flipV="1">
          <a:off x="7861300" y="6316133"/>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65659</xdr:rowOff>
    </xdr:from>
    <xdr:to>
      <xdr:col>12</xdr:col>
      <xdr:colOff>561975</xdr:colOff>
      <xdr:row>37</xdr:row>
      <xdr:rowOff>167260</xdr:rowOff>
    </xdr:to>
    <xdr:sp macro="" textlink="">
      <xdr:nvSpPr>
        <xdr:cNvPr id="299" name="フローチャート : 判断 298"/>
        <xdr:cNvSpPr/>
      </xdr:nvSpPr>
      <xdr:spPr>
        <a:xfrm>
          <a:off x="8699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158386</xdr:rowOff>
    </xdr:from>
    <xdr:ext cx="534377" cy="259045"/>
    <xdr:sp macro="" textlink="">
      <xdr:nvSpPr>
        <xdr:cNvPr id="300" name="テキスト ボックス 299"/>
        <xdr:cNvSpPr txBox="1"/>
      </xdr:nvSpPr>
      <xdr:spPr>
        <a:xfrm>
          <a:off x="84831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148356</xdr:rowOff>
    </xdr:from>
    <xdr:to>
      <xdr:col>11</xdr:col>
      <xdr:colOff>307975</xdr:colOff>
      <xdr:row>36</xdr:row>
      <xdr:rowOff>156018</xdr:rowOff>
    </xdr:to>
    <xdr:cxnSp macro="">
      <xdr:nvCxnSpPr>
        <xdr:cNvPr id="301" name="直線コネクタ 300"/>
        <xdr:cNvCxnSpPr/>
      </xdr:nvCxnSpPr>
      <xdr:spPr>
        <a:xfrm flipV="1">
          <a:off x="6972300" y="6320556"/>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72860</xdr:rowOff>
    </xdr:from>
    <xdr:to>
      <xdr:col>11</xdr:col>
      <xdr:colOff>358775</xdr:colOff>
      <xdr:row>38</xdr:row>
      <xdr:rowOff>3010</xdr:rowOff>
    </xdr:to>
    <xdr:sp macro="" textlink="">
      <xdr:nvSpPr>
        <xdr:cNvPr id="302" name="フローチャート : 判断 301"/>
        <xdr:cNvSpPr/>
      </xdr:nvSpPr>
      <xdr:spPr>
        <a:xfrm>
          <a:off x="7810500" y="64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165587</xdr:rowOff>
    </xdr:from>
    <xdr:ext cx="534377" cy="259045"/>
    <xdr:sp macro="" textlink="">
      <xdr:nvSpPr>
        <xdr:cNvPr id="303" name="テキスト ボックス 302"/>
        <xdr:cNvSpPr txBox="1"/>
      </xdr:nvSpPr>
      <xdr:spPr>
        <a:xfrm>
          <a:off x="7594111" y="650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92123</xdr:rowOff>
    </xdr:from>
    <xdr:to>
      <xdr:col>10</xdr:col>
      <xdr:colOff>155575</xdr:colOff>
      <xdr:row>38</xdr:row>
      <xdr:rowOff>22273</xdr:rowOff>
    </xdr:to>
    <xdr:sp macro="" textlink="">
      <xdr:nvSpPr>
        <xdr:cNvPr id="304" name="フローチャート : 判断 303"/>
        <xdr:cNvSpPr/>
      </xdr:nvSpPr>
      <xdr:spPr>
        <a:xfrm>
          <a:off x="6921500" y="643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13400</xdr:rowOff>
    </xdr:from>
    <xdr:ext cx="534377" cy="259045"/>
    <xdr:sp macro="" textlink="">
      <xdr:nvSpPr>
        <xdr:cNvPr id="305" name="テキスト ボックス 304"/>
        <xdr:cNvSpPr txBox="1"/>
      </xdr:nvSpPr>
      <xdr:spPr>
        <a:xfrm>
          <a:off x="6705111" y="65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162178</xdr:rowOff>
    </xdr:from>
    <xdr:to>
      <xdr:col>15</xdr:col>
      <xdr:colOff>231775</xdr:colOff>
      <xdr:row>37</xdr:row>
      <xdr:rowOff>92328</xdr:rowOff>
    </xdr:to>
    <xdr:sp macro="" textlink="">
      <xdr:nvSpPr>
        <xdr:cNvPr id="311" name="円/楕円 310"/>
        <xdr:cNvSpPr/>
      </xdr:nvSpPr>
      <xdr:spPr>
        <a:xfrm>
          <a:off x="10426700" y="63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140605</xdr:rowOff>
    </xdr:from>
    <xdr:ext cx="534377" cy="259045"/>
    <xdr:sp macro="" textlink="">
      <xdr:nvSpPr>
        <xdr:cNvPr id="312" name="補助費等該当値テキスト"/>
        <xdr:cNvSpPr txBox="1"/>
      </xdr:nvSpPr>
      <xdr:spPr>
        <a:xfrm>
          <a:off x="10528300" y="63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148999</xdr:rowOff>
    </xdr:from>
    <xdr:to>
      <xdr:col>14</xdr:col>
      <xdr:colOff>79375</xdr:colOff>
      <xdr:row>37</xdr:row>
      <xdr:rowOff>79149</xdr:rowOff>
    </xdr:to>
    <xdr:sp macro="" textlink="">
      <xdr:nvSpPr>
        <xdr:cNvPr id="313" name="円/楕円 312"/>
        <xdr:cNvSpPr/>
      </xdr:nvSpPr>
      <xdr:spPr>
        <a:xfrm>
          <a:off x="9588500" y="632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70276</xdr:rowOff>
    </xdr:from>
    <xdr:ext cx="534377" cy="259045"/>
    <xdr:sp macro="" textlink="">
      <xdr:nvSpPr>
        <xdr:cNvPr id="314" name="テキスト ボックス 313"/>
        <xdr:cNvSpPr txBox="1"/>
      </xdr:nvSpPr>
      <xdr:spPr>
        <a:xfrm>
          <a:off x="9372111" y="64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93133</xdr:rowOff>
    </xdr:from>
    <xdr:to>
      <xdr:col>12</xdr:col>
      <xdr:colOff>561975</xdr:colOff>
      <xdr:row>37</xdr:row>
      <xdr:rowOff>23283</xdr:rowOff>
    </xdr:to>
    <xdr:sp macro="" textlink="">
      <xdr:nvSpPr>
        <xdr:cNvPr id="315" name="円/楕円 314"/>
        <xdr:cNvSpPr/>
      </xdr:nvSpPr>
      <xdr:spPr>
        <a:xfrm>
          <a:off x="8699500" y="62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39810</xdr:rowOff>
    </xdr:from>
    <xdr:ext cx="599010" cy="259045"/>
    <xdr:sp macro="" textlink="">
      <xdr:nvSpPr>
        <xdr:cNvPr id="316" name="テキスト ボックス 315"/>
        <xdr:cNvSpPr txBox="1"/>
      </xdr:nvSpPr>
      <xdr:spPr>
        <a:xfrm>
          <a:off x="8450794" y="604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97556</xdr:rowOff>
    </xdr:from>
    <xdr:to>
      <xdr:col>11</xdr:col>
      <xdr:colOff>358775</xdr:colOff>
      <xdr:row>37</xdr:row>
      <xdr:rowOff>27706</xdr:rowOff>
    </xdr:to>
    <xdr:sp macro="" textlink="">
      <xdr:nvSpPr>
        <xdr:cNvPr id="317" name="円/楕円 316"/>
        <xdr:cNvSpPr/>
      </xdr:nvSpPr>
      <xdr:spPr>
        <a:xfrm>
          <a:off x="7810500" y="62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44233</xdr:rowOff>
    </xdr:from>
    <xdr:ext cx="599010" cy="259045"/>
    <xdr:sp macro="" textlink="">
      <xdr:nvSpPr>
        <xdr:cNvPr id="318" name="テキスト ボックス 317"/>
        <xdr:cNvSpPr txBox="1"/>
      </xdr:nvSpPr>
      <xdr:spPr>
        <a:xfrm>
          <a:off x="7561794" y="604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105218</xdr:rowOff>
    </xdr:from>
    <xdr:to>
      <xdr:col>10</xdr:col>
      <xdr:colOff>155575</xdr:colOff>
      <xdr:row>37</xdr:row>
      <xdr:rowOff>35368</xdr:rowOff>
    </xdr:to>
    <xdr:sp macro="" textlink="">
      <xdr:nvSpPr>
        <xdr:cNvPr id="319" name="円/楕円 318"/>
        <xdr:cNvSpPr/>
      </xdr:nvSpPr>
      <xdr:spPr>
        <a:xfrm>
          <a:off x="6921500" y="62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51895</xdr:rowOff>
    </xdr:from>
    <xdr:ext cx="599010" cy="259045"/>
    <xdr:sp macro="" textlink="">
      <xdr:nvSpPr>
        <xdr:cNvPr id="320" name="テキスト ボックス 319"/>
        <xdr:cNvSpPr txBox="1"/>
      </xdr:nvSpPr>
      <xdr:spPr>
        <a:xfrm>
          <a:off x="6672794" y="605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55366</xdr:rowOff>
    </xdr:from>
    <xdr:to>
      <xdr:col>15</xdr:col>
      <xdr:colOff>180975</xdr:colOff>
      <xdr:row>57</xdr:row>
      <xdr:rowOff>72672</xdr:rowOff>
    </xdr:to>
    <xdr:cxnSp macro="">
      <xdr:nvCxnSpPr>
        <xdr:cNvPr id="351" name="直線コネクタ 350"/>
        <xdr:cNvCxnSpPr/>
      </xdr:nvCxnSpPr>
      <xdr:spPr>
        <a:xfrm>
          <a:off x="9639300" y="9828016"/>
          <a:ext cx="8382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39129</xdr:rowOff>
    </xdr:from>
    <xdr:to>
      <xdr:col>14</xdr:col>
      <xdr:colOff>28575</xdr:colOff>
      <xdr:row>57</xdr:row>
      <xdr:rowOff>55366</xdr:rowOff>
    </xdr:to>
    <xdr:cxnSp macro="">
      <xdr:nvCxnSpPr>
        <xdr:cNvPr id="354" name="直線コネクタ 353"/>
        <xdr:cNvCxnSpPr/>
      </xdr:nvCxnSpPr>
      <xdr:spPr>
        <a:xfrm>
          <a:off x="8750300" y="9297429"/>
          <a:ext cx="889000" cy="5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39129</xdr:rowOff>
    </xdr:from>
    <xdr:to>
      <xdr:col>12</xdr:col>
      <xdr:colOff>511175</xdr:colOff>
      <xdr:row>57</xdr:row>
      <xdr:rowOff>22862</xdr:rowOff>
    </xdr:to>
    <xdr:cxnSp macro="">
      <xdr:nvCxnSpPr>
        <xdr:cNvPr id="357" name="直線コネクタ 356"/>
        <xdr:cNvCxnSpPr/>
      </xdr:nvCxnSpPr>
      <xdr:spPr>
        <a:xfrm flipV="1">
          <a:off x="7861300" y="9297429"/>
          <a:ext cx="889000" cy="49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91065</xdr:rowOff>
    </xdr:from>
    <xdr:to>
      <xdr:col>12</xdr:col>
      <xdr:colOff>561975</xdr:colOff>
      <xdr:row>58</xdr:row>
      <xdr:rowOff>21215</xdr:rowOff>
    </xdr:to>
    <xdr:sp macro="" textlink="">
      <xdr:nvSpPr>
        <xdr:cNvPr id="358" name="フローチャート : 判断 357"/>
        <xdr:cNvSpPr/>
      </xdr:nvSpPr>
      <xdr:spPr>
        <a:xfrm>
          <a:off x="8699500" y="98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12342</xdr:rowOff>
    </xdr:from>
    <xdr:ext cx="534377" cy="259045"/>
    <xdr:sp macro="" textlink="">
      <xdr:nvSpPr>
        <xdr:cNvPr id="359" name="テキスト ボックス 358"/>
        <xdr:cNvSpPr txBox="1"/>
      </xdr:nvSpPr>
      <xdr:spPr>
        <a:xfrm>
          <a:off x="8483111" y="99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22862</xdr:rowOff>
    </xdr:from>
    <xdr:to>
      <xdr:col>11</xdr:col>
      <xdr:colOff>307975</xdr:colOff>
      <xdr:row>57</xdr:row>
      <xdr:rowOff>63439</xdr:rowOff>
    </xdr:to>
    <xdr:cxnSp macro="">
      <xdr:nvCxnSpPr>
        <xdr:cNvPr id="360" name="直線コネクタ 359"/>
        <xdr:cNvCxnSpPr/>
      </xdr:nvCxnSpPr>
      <xdr:spPr>
        <a:xfrm flipV="1">
          <a:off x="6972300" y="9795512"/>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120747</xdr:rowOff>
    </xdr:from>
    <xdr:to>
      <xdr:col>11</xdr:col>
      <xdr:colOff>358775</xdr:colOff>
      <xdr:row>58</xdr:row>
      <xdr:rowOff>50897</xdr:rowOff>
    </xdr:to>
    <xdr:sp macro="" textlink="">
      <xdr:nvSpPr>
        <xdr:cNvPr id="361" name="フローチャート : 判断 360"/>
        <xdr:cNvSpPr/>
      </xdr:nvSpPr>
      <xdr:spPr>
        <a:xfrm>
          <a:off x="7810500" y="989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42024</xdr:rowOff>
    </xdr:from>
    <xdr:ext cx="534377" cy="259045"/>
    <xdr:sp macro="" textlink="">
      <xdr:nvSpPr>
        <xdr:cNvPr id="362" name="テキスト ボックス 361"/>
        <xdr:cNvSpPr txBox="1"/>
      </xdr:nvSpPr>
      <xdr:spPr>
        <a:xfrm>
          <a:off x="7594111" y="99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2372</xdr:rowOff>
    </xdr:from>
    <xdr:to>
      <xdr:col>10</xdr:col>
      <xdr:colOff>155575</xdr:colOff>
      <xdr:row>58</xdr:row>
      <xdr:rowOff>103972</xdr:rowOff>
    </xdr:to>
    <xdr:sp macro="" textlink="">
      <xdr:nvSpPr>
        <xdr:cNvPr id="363" name="フローチャート : 判断 362"/>
        <xdr:cNvSpPr/>
      </xdr:nvSpPr>
      <xdr:spPr>
        <a:xfrm>
          <a:off x="6921500" y="994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95099</xdr:rowOff>
    </xdr:from>
    <xdr:ext cx="534377" cy="259045"/>
    <xdr:sp macro="" textlink="">
      <xdr:nvSpPr>
        <xdr:cNvPr id="364" name="テキスト ボックス 363"/>
        <xdr:cNvSpPr txBox="1"/>
      </xdr:nvSpPr>
      <xdr:spPr>
        <a:xfrm>
          <a:off x="6705111" y="100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21872</xdr:rowOff>
    </xdr:from>
    <xdr:to>
      <xdr:col>15</xdr:col>
      <xdr:colOff>231775</xdr:colOff>
      <xdr:row>57</xdr:row>
      <xdr:rowOff>123472</xdr:rowOff>
    </xdr:to>
    <xdr:sp macro="" textlink="">
      <xdr:nvSpPr>
        <xdr:cNvPr id="370" name="円/楕円 369"/>
        <xdr:cNvSpPr/>
      </xdr:nvSpPr>
      <xdr:spPr>
        <a:xfrm>
          <a:off x="10426700" y="97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299</xdr:rowOff>
    </xdr:from>
    <xdr:ext cx="599010" cy="259045"/>
    <xdr:sp macro="" textlink="">
      <xdr:nvSpPr>
        <xdr:cNvPr id="371" name="普通建設事業費該当値テキスト"/>
        <xdr:cNvSpPr txBox="1"/>
      </xdr:nvSpPr>
      <xdr:spPr>
        <a:xfrm>
          <a:off x="10528300" y="977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4566</xdr:rowOff>
    </xdr:from>
    <xdr:to>
      <xdr:col>14</xdr:col>
      <xdr:colOff>79375</xdr:colOff>
      <xdr:row>57</xdr:row>
      <xdr:rowOff>106166</xdr:rowOff>
    </xdr:to>
    <xdr:sp macro="" textlink="">
      <xdr:nvSpPr>
        <xdr:cNvPr id="372" name="円/楕円 371"/>
        <xdr:cNvSpPr/>
      </xdr:nvSpPr>
      <xdr:spPr>
        <a:xfrm>
          <a:off x="9588500" y="9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122693</xdr:rowOff>
    </xdr:from>
    <xdr:ext cx="599010" cy="259045"/>
    <xdr:sp macro="" textlink="">
      <xdr:nvSpPr>
        <xdr:cNvPr id="373" name="テキスト ボックス 372"/>
        <xdr:cNvSpPr txBox="1"/>
      </xdr:nvSpPr>
      <xdr:spPr>
        <a:xfrm>
          <a:off x="9339794" y="955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118,324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159779</xdr:rowOff>
    </xdr:from>
    <xdr:to>
      <xdr:col>12</xdr:col>
      <xdr:colOff>561975</xdr:colOff>
      <xdr:row>54</xdr:row>
      <xdr:rowOff>89929</xdr:rowOff>
    </xdr:to>
    <xdr:sp macro="" textlink="">
      <xdr:nvSpPr>
        <xdr:cNvPr id="374" name="円/楕円 373"/>
        <xdr:cNvSpPr/>
      </xdr:nvSpPr>
      <xdr:spPr>
        <a:xfrm>
          <a:off x="8699500" y="92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106456</xdr:rowOff>
    </xdr:from>
    <xdr:ext cx="599010" cy="259045"/>
    <xdr:sp macro="" textlink="">
      <xdr:nvSpPr>
        <xdr:cNvPr id="375" name="テキスト ボックス 374"/>
        <xdr:cNvSpPr txBox="1"/>
      </xdr:nvSpPr>
      <xdr:spPr>
        <a:xfrm>
          <a:off x="8450794" y="902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280,796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143512</xdr:rowOff>
    </xdr:from>
    <xdr:to>
      <xdr:col>11</xdr:col>
      <xdr:colOff>358775</xdr:colOff>
      <xdr:row>57</xdr:row>
      <xdr:rowOff>73662</xdr:rowOff>
    </xdr:to>
    <xdr:sp macro="" textlink="">
      <xdr:nvSpPr>
        <xdr:cNvPr id="376" name="円/楕円 375"/>
        <xdr:cNvSpPr/>
      </xdr:nvSpPr>
      <xdr:spPr>
        <a:xfrm>
          <a:off x="7810500" y="97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90189</xdr:rowOff>
    </xdr:from>
    <xdr:ext cx="599010" cy="259045"/>
    <xdr:sp macro="" textlink="">
      <xdr:nvSpPr>
        <xdr:cNvPr id="377" name="テキスト ボックス 376"/>
        <xdr:cNvSpPr txBox="1"/>
      </xdr:nvSpPr>
      <xdr:spPr>
        <a:xfrm>
          <a:off x="7561794" y="951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128,277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12639</xdr:rowOff>
    </xdr:from>
    <xdr:to>
      <xdr:col>10</xdr:col>
      <xdr:colOff>155575</xdr:colOff>
      <xdr:row>57</xdr:row>
      <xdr:rowOff>114239</xdr:rowOff>
    </xdr:to>
    <xdr:sp macro="" textlink="">
      <xdr:nvSpPr>
        <xdr:cNvPr id="378" name="円/楕円 377"/>
        <xdr:cNvSpPr/>
      </xdr:nvSpPr>
      <xdr:spPr>
        <a:xfrm>
          <a:off x="6921500" y="97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130766</xdr:rowOff>
    </xdr:from>
    <xdr:ext cx="599010" cy="259045"/>
    <xdr:sp macro="" textlink="">
      <xdr:nvSpPr>
        <xdr:cNvPr id="379" name="テキスト ボックス 378"/>
        <xdr:cNvSpPr txBox="1"/>
      </xdr:nvSpPr>
      <xdr:spPr>
        <a:xfrm>
          <a:off x="6672794" y="956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25578</xdr:rowOff>
    </xdr:from>
    <xdr:to>
      <xdr:col>15</xdr:col>
      <xdr:colOff>180975</xdr:colOff>
      <xdr:row>78</xdr:row>
      <xdr:rowOff>1012</xdr:rowOff>
    </xdr:to>
    <xdr:cxnSp macro="">
      <xdr:nvCxnSpPr>
        <xdr:cNvPr id="406" name="直線コネクタ 405"/>
        <xdr:cNvCxnSpPr/>
      </xdr:nvCxnSpPr>
      <xdr:spPr>
        <a:xfrm>
          <a:off x="9639300" y="13227228"/>
          <a:ext cx="838200" cy="14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120136</xdr:rowOff>
    </xdr:from>
    <xdr:to>
      <xdr:col>14</xdr:col>
      <xdr:colOff>28575</xdr:colOff>
      <xdr:row>77</xdr:row>
      <xdr:rowOff>25578</xdr:rowOff>
    </xdr:to>
    <xdr:cxnSp macro="">
      <xdr:nvCxnSpPr>
        <xdr:cNvPr id="409" name="直線コネクタ 408"/>
        <xdr:cNvCxnSpPr/>
      </xdr:nvCxnSpPr>
      <xdr:spPr>
        <a:xfrm>
          <a:off x="8750300" y="12978886"/>
          <a:ext cx="889000" cy="2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85527</xdr:rowOff>
    </xdr:from>
    <xdr:to>
      <xdr:col>12</xdr:col>
      <xdr:colOff>561975</xdr:colOff>
      <xdr:row>78</xdr:row>
      <xdr:rowOff>15677</xdr:rowOff>
    </xdr:to>
    <xdr:sp macro="" textlink="">
      <xdr:nvSpPr>
        <xdr:cNvPr id="412" name="フローチャート : 判断 411"/>
        <xdr:cNvSpPr/>
      </xdr:nvSpPr>
      <xdr:spPr>
        <a:xfrm>
          <a:off x="8699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6804</xdr:rowOff>
    </xdr:from>
    <xdr:ext cx="534377" cy="259045"/>
    <xdr:sp macro="" textlink="">
      <xdr:nvSpPr>
        <xdr:cNvPr id="413" name="テキスト ボックス 412"/>
        <xdr:cNvSpPr txBox="1"/>
      </xdr:nvSpPr>
      <xdr:spPr>
        <a:xfrm>
          <a:off x="8483111" y="133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121662</xdr:rowOff>
    </xdr:from>
    <xdr:to>
      <xdr:col>15</xdr:col>
      <xdr:colOff>231775</xdr:colOff>
      <xdr:row>78</xdr:row>
      <xdr:rowOff>51812</xdr:rowOff>
    </xdr:to>
    <xdr:sp macro="" textlink="">
      <xdr:nvSpPr>
        <xdr:cNvPr id="419" name="円/楕円 418"/>
        <xdr:cNvSpPr/>
      </xdr:nvSpPr>
      <xdr:spPr>
        <a:xfrm>
          <a:off x="10426700" y="13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100089</xdr:rowOff>
    </xdr:from>
    <xdr:ext cx="534377" cy="259045"/>
    <xdr:sp macro="" textlink="">
      <xdr:nvSpPr>
        <xdr:cNvPr id="420" name="普通建設事業費 （ うち新規整備　）該当値テキスト"/>
        <xdr:cNvSpPr txBox="1"/>
      </xdr:nvSpPr>
      <xdr:spPr>
        <a:xfrm>
          <a:off x="10528300" y="133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146228</xdr:rowOff>
    </xdr:from>
    <xdr:to>
      <xdr:col>14</xdr:col>
      <xdr:colOff>79375</xdr:colOff>
      <xdr:row>77</xdr:row>
      <xdr:rowOff>76378</xdr:rowOff>
    </xdr:to>
    <xdr:sp macro="" textlink="">
      <xdr:nvSpPr>
        <xdr:cNvPr id="421" name="円/楕円 420"/>
        <xdr:cNvSpPr/>
      </xdr:nvSpPr>
      <xdr:spPr>
        <a:xfrm>
          <a:off x="9588500" y="131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92905</xdr:rowOff>
    </xdr:from>
    <xdr:ext cx="534377" cy="259045"/>
    <xdr:sp macro="" textlink="">
      <xdr:nvSpPr>
        <xdr:cNvPr id="422" name="テキスト ボックス 421"/>
        <xdr:cNvSpPr txBox="1"/>
      </xdr:nvSpPr>
      <xdr:spPr>
        <a:xfrm>
          <a:off x="9372111" y="129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69336</xdr:rowOff>
    </xdr:from>
    <xdr:to>
      <xdr:col>12</xdr:col>
      <xdr:colOff>561975</xdr:colOff>
      <xdr:row>75</xdr:row>
      <xdr:rowOff>170935</xdr:rowOff>
    </xdr:to>
    <xdr:sp macro="" textlink="">
      <xdr:nvSpPr>
        <xdr:cNvPr id="423" name="円/楕円 422"/>
        <xdr:cNvSpPr/>
      </xdr:nvSpPr>
      <xdr:spPr>
        <a:xfrm>
          <a:off x="8699500" y="12928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16013</xdr:rowOff>
    </xdr:from>
    <xdr:ext cx="599010" cy="259045"/>
    <xdr:sp macro="" textlink="">
      <xdr:nvSpPr>
        <xdr:cNvPr id="424" name="テキスト ボックス 423"/>
        <xdr:cNvSpPr txBox="1"/>
      </xdr:nvSpPr>
      <xdr:spPr>
        <a:xfrm>
          <a:off x="8450794" y="1270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134035</xdr:rowOff>
    </xdr:from>
    <xdr:to>
      <xdr:col>15</xdr:col>
      <xdr:colOff>180975</xdr:colOff>
      <xdr:row>97</xdr:row>
      <xdr:rowOff>135434</xdr:rowOff>
    </xdr:to>
    <xdr:cxnSp macro="">
      <xdr:nvCxnSpPr>
        <xdr:cNvPr id="451" name="直線コネクタ 450"/>
        <xdr:cNvCxnSpPr/>
      </xdr:nvCxnSpPr>
      <xdr:spPr>
        <a:xfrm flipV="1">
          <a:off x="9639300" y="16593235"/>
          <a:ext cx="838200" cy="17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100143</xdr:rowOff>
    </xdr:from>
    <xdr:to>
      <xdr:col>14</xdr:col>
      <xdr:colOff>28575</xdr:colOff>
      <xdr:row>97</xdr:row>
      <xdr:rowOff>135434</xdr:rowOff>
    </xdr:to>
    <xdr:cxnSp macro="">
      <xdr:nvCxnSpPr>
        <xdr:cNvPr id="454" name="直線コネクタ 453"/>
        <xdr:cNvCxnSpPr/>
      </xdr:nvCxnSpPr>
      <xdr:spPr>
        <a:xfrm>
          <a:off x="8750300" y="16730793"/>
          <a:ext cx="8890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7" name="フローチャート : 判断 456"/>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167564</xdr:rowOff>
    </xdr:from>
    <xdr:ext cx="534377" cy="259045"/>
    <xdr:sp macro="" textlink="">
      <xdr:nvSpPr>
        <xdr:cNvPr id="458" name="テキスト ボックス 457"/>
        <xdr:cNvSpPr txBox="1"/>
      </xdr:nvSpPr>
      <xdr:spPr>
        <a:xfrm>
          <a:off x="8483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83235</xdr:rowOff>
    </xdr:from>
    <xdr:to>
      <xdr:col>15</xdr:col>
      <xdr:colOff>231775</xdr:colOff>
      <xdr:row>97</xdr:row>
      <xdr:rowOff>13385</xdr:rowOff>
    </xdr:to>
    <xdr:sp macro="" textlink="">
      <xdr:nvSpPr>
        <xdr:cNvPr id="464" name="円/楕円 463"/>
        <xdr:cNvSpPr/>
      </xdr:nvSpPr>
      <xdr:spPr>
        <a:xfrm>
          <a:off x="10426700" y="165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106112</xdr:rowOff>
    </xdr:from>
    <xdr:ext cx="534377" cy="259045"/>
    <xdr:sp macro="" textlink="">
      <xdr:nvSpPr>
        <xdr:cNvPr id="465" name="普通建設事業費 （ うち更新整備　）該当値テキスト"/>
        <xdr:cNvSpPr txBox="1"/>
      </xdr:nvSpPr>
      <xdr:spPr>
        <a:xfrm>
          <a:off x="10528300" y="1639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84634</xdr:rowOff>
    </xdr:from>
    <xdr:to>
      <xdr:col>14</xdr:col>
      <xdr:colOff>79375</xdr:colOff>
      <xdr:row>98</xdr:row>
      <xdr:rowOff>14784</xdr:rowOff>
    </xdr:to>
    <xdr:sp macro="" textlink="">
      <xdr:nvSpPr>
        <xdr:cNvPr id="466" name="円/楕円 465"/>
        <xdr:cNvSpPr/>
      </xdr:nvSpPr>
      <xdr:spPr>
        <a:xfrm>
          <a:off x="9588500" y="167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5911</xdr:rowOff>
    </xdr:from>
    <xdr:ext cx="534377" cy="259045"/>
    <xdr:sp macro="" textlink="">
      <xdr:nvSpPr>
        <xdr:cNvPr id="467" name="テキスト ボックス 466"/>
        <xdr:cNvSpPr txBox="1"/>
      </xdr:nvSpPr>
      <xdr:spPr>
        <a:xfrm>
          <a:off x="9372111" y="168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49343</xdr:rowOff>
    </xdr:from>
    <xdr:to>
      <xdr:col>12</xdr:col>
      <xdr:colOff>561975</xdr:colOff>
      <xdr:row>97</xdr:row>
      <xdr:rowOff>150943</xdr:rowOff>
    </xdr:to>
    <xdr:sp macro="" textlink="">
      <xdr:nvSpPr>
        <xdr:cNvPr id="468" name="円/楕円 467"/>
        <xdr:cNvSpPr/>
      </xdr:nvSpPr>
      <xdr:spPr>
        <a:xfrm>
          <a:off x="8699500" y="1667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167470</xdr:rowOff>
    </xdr:from>
    <xdr:ext cx="534377" cy="259045"/>
    <xdr:sp macro="" textlink="">
      <xdr:nvSpPr>
        <xdr:cNvPr id="469" name="テキスト ボックス 468"/>
        <xdr:cNvSpPr txBox="1"/>
      </xdr:nvSpPr>
      <xdr:spPr>
        <a:xfrm>
          <a:off x="8483111" y="1645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5" name="テキスト ボックス 48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7" name="テキスト ボックス 48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117541</xdr:rowOff>
    </xdr:from>
    <xdr:to>
      <xdr:col>23</xdr:col>
      <xdr:colOff>516889</xdr:colOff>
      <xdr:row>39</xdr:row>
      <xdr:rowOff>44450</xdr:rowOff>
    </xdr:to>
    <xdr:cxnSp macro="">
      <xdr:nvCxnSpPr>
        <xdr:cNvPr id="493" name="直線コネクタ 492"/>
        <xdr:cNvCxnSpPr/>
      </xdr:nvCxnSpPr>
      <xdr:spPr>
        <a:xfrm flipV="1">
          <a:off x="16317595" y="5775391"/>
          <a:ext cx="1269" cy="95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64218</xdr:rowOff>
    </xdr:from>
    <xdr:ext cx="599010" cy="259045"/>
    <xdr:sp macro="" textlink="">
      <xdr:nvSpPr>
        <xdr:cNvPr id="496" name="災害復旧事業費最大値テキスト"/>
        <xdr:cNvSpPr txBox="1"/>
      </xdr:nvSpPr>
      <xdr:spPr>
        <a:xfrm>
          <a:off x="16370300" y="5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33</xdr:row>
      <xdr:rowOff>117541</xdr:rowOff>
    </xdr:from>
    <xdr:to>
      <xdr:col>23</xdr:col>
      <xdr:colOff>606425</xdr:colOff>
      <xdr:row>33</xdr:row>
      <xdr:rowOff>117541</xdr:rowOff>
    </xdr:to>
    <xdr:cxnSp macro="">
      <xdr:nvCxnSpPr>
        <xdr:cNvPr id="497" name="直線コネクタ 496"/>
        <xdr:cNvCxnSpPr/>
      </xdr:nvCxnSpPr>
      <xdr:spPr>
        <a:xfrm>
          <a:off x="16230600" y="5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157988</xdr:rowOff>
    </xdr:from>
    <xdr:to>
      <xdr:col>23</xdr:col>
      <xdr:colOff>517525</xdr:colOff>
      <xdr:row>37</xdr:row>
      <xdr:rowOff>140851</xdr:rowOff>
    </xdr:to>
    <xdr:cxnSp macro="">
      <xdr:nvCxnSpPr>
        <xdr:cNvPr id="498" name="直線コネクタ 497"/>
        <xdr:cNvCxnSpPr/>
      </xdr:nvCxnSpPr>
      <xdr:spPr>
        <a:xfrm>
          <a:off x="15481300" y="6158738"/>
          <a:ext cx="838200" cy="3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45328</xdr:rowOff>
    </xdr:from>
    <xdr:ext cx="534377" cy="259045"/>
    <xdr:sp macro="" textlink="">
      <xdr:nvSpPr>
        <xdr:cNvPr id="499" name="災害復旧事業費平均値テキスト"/>
        <xdr:cNvSpPr txBox="1"/>
      </xdr:nvSpPr>
      <xdr:spPr>
        <a:xfrm>
          <a:off x="16370300" y="656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66901</xdr:rowOff>
    </xdr:from>
    <xdr:to>
      <xdr:col>23</xdr:col>
      <xdr:colOff>568325</xdr:colOff>
      <xdr:row>38</xdr:row>
      <xdr:rowOff>168501</xdr:rowOff>
    </xdr:to>
    <xdr:sp macro="" textlink="">
      <xdr:nvSpPr>
        <xdr:cNvPr id="500" name="フローチャート : 判断 499"/>
        <xdr:cNvSpPr/>
      </xdr:nvSpPr>
      <xdr:spPr>
        <a:xfrm>
          <a:off x="16268700" y="65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65573</xdr:rowOff>
    </xdr:from>
    <xdr:to>
      <xdr:col>22</xdr:col>
      <xdr:colOff>365125</xdr:colOff>
      <xdr:row>35</xdr:row>
      <xdr:rowOff>157988</xdr:rowOff>
    </xdr:to>
    <xdr:cxnSp macro="">
      <xdr:nvCxnSpPr>
        <xdr:cNvPr id="501" name="直線コネクタ 500"/>
        <xdr:cNvCxnSpPr/>
      </xdr:nvCxnSpPr>
      <xdr:spPr>
        <a:xfrm>
          <a:off x="14592300" y="6066323"/>
          <a:ext cx="889000" cy="9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91560</xdr:rowOff>
    </xdr:from>
    <xdr:to>
      <xdr:col>22</xdr:col>
      <xdr:colOff>415925</xdr:colOff>
      <xdr:row>39</xdr:row>
      <xdr:rowOff>21710</xdr:rowOff>
    </xdr:to>
    <xdr:sp macro="" textlink="">
      <xdr:nvSpPr>
        <xdr:cNvPr id="502" name="フローチャート : 判断 501"/>
        <xdr:cNvSpPr/>
      </xdr:nvSpPr>
      <xdr:spPr>
        <a:xfrm>
          <a:off x="154305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12837</xdr:rowOff>
    </xdr:from>
    <xdr:ext cx="469744" cy="259045"/>
    <xdr:sp macro="" textlink="">
      <xdr:nvSpPr>
        <xdr:cNvPr id="503" name="テキスト ボックス 502"/>
        <xdr:cNvSpPr txBox="1"/>
      </xdr:nvSpPr>
      <xdr:spPr>
        <a:xfrm>
          <a:off x="15246427" y="66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30711</xdr:rowOff>
    </xdr:from>
    <xdr:to>
      <xdr:col>21</xdr:col>
      <xdr:colOff>161925</xdr:colOff>
      <xdr:row>35</xdr:row>
      <xdr:rowOff>65573</xdr:rowOff>
    </xdr:to>
    <xdr:cxnSp macro="">
      <xdr:nvCxnSpPr>
        <xdr:cNvPr id="504" name="直線コネクタ 503"/>
        <xdr:cNvCxnSpPr/>
      </xdr:nvCxnSpPr>
      <xdr:spPr>
        <a:xfrm>
          <a:off x="13703300" y="5688561"/>
          <a:ext cx="889000" cy="3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129347</xdr:rowOff>
    </xdr:from>
    <xdr:to>
      <xdr:col>21</xdr:col>
      <xdr:colOff>212725</xdr:colOff>
      <xdr:row>39</xdr:row>
      <xdr:rowOff>59497</xdr:rowOff>
    </xdr:to>
    <xdr:sp macro="" textlink="">
      <xdr:nvSpPr>
        <xdr:cNvPr id="505" name="フローチャート : 判断 504"/>
        <xdr:cNvSpPr/>
      </xdr:nvSpPr>
      <xdr:spPr>
        <a:xfrm>
          <a:off x="14541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50624</xdr:rowOff>
    </xdr:from>
    <xdr:ext cx="469744" cy="259045"/>
    <xdr:sp macro="" textlink="">
      <xdr:nvSpPr>
        <xdr:cNvPr id="506" name="テキスト ボックス 505"/>
        <xdr:cNvSpPr txBox="1"/>
      </xdr:nvSpPr>
      <xdr:spPr>
        <a:xfrm>
          <a:off x="14357427" y="673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121069</xdr:rowOff>
    </xdr:from>
    <xdr:to>
      <xdr:col>19</xdr:col>
      <xdr:colOff>644525</xdr:colOff>
      <xdr:row>33</xdr:row>
      <xdr:rowOff>30711</xdr:rowOff>
    </xdr:to>
    <xdr:cxnSp macro="">
      <xdr:nvCxnSpPr>
        <xdr:cNvPr id="507" name="直線コネクタ 506"/>
        <xdr:cNvCxnSpPr/>
      </xdr:nvCxnSpPr>
      <xdr:spPr>
        <a:xfrm>
          <a:off x="12814300" y="5436019"/>
          <a:ext cx="889000" cy="25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121895</xdr:rowOff>
    </xdr:from>
    <xdr:to>
      <xdr:col>20</xdr:col>
      <xdr:colOff>9525</xdr:colOff>
      <xdr:row>39</xdr:row>
      <xdr:rowOff>52045</xdr:rowOff>
    </xdr:to>
    <xdr:sp macro="" textlink="">
      <xdr:nvSpPr>
        <xdr:cNvPr id="508" name="フローチャート : 判断 507"/>
        <xdr:cNvSpPr/>
      </xdr:nvSpPr>
      <xdr:spPr>
        <a:xfrm>
          <a:off x="13652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43172</xdr:rowOff>
    </xdr:from>
    <xdr:ext cx="469744" cy="259045"/>
    <xdr:sp macro="" textlink="">
      <xdr:nvSpPr>
        <xdr:cNvPr id="509" name="テキスト ボックス 508"/>
        <xdr:cNvSpPr txBox="1"/>
      </xdr:nvSpPr>
      <xdr:spPr>
        <a:xfrm>
          <a:off x="13468427" y="67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101039</xdr:rowOff>
    </xdr:from>
    <xdr:to>
      <xdr:col>18</xdr:col>
      <xdr:colOff>492125</xdr:colOff>
      <xdr:row>39</xdr:row>
      <xdr:rowOff>31189</xdr:rowOff>
    </xdr:to>
    <xdr:sp macro="" textlink="">
      <xdr:nvSpPr>
        <xdr:cNvPr id="510" name="フローチャート : 判断 509"/>
        <xdr:cNvSpPr/>
      </xdr:nvSpPr>
      <xdr:spPr>
        <a:xfrm>
          <a:off x="12763500" y="661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22316</xdr:rowOff>
    </xdr:from>
    <xdr:ext cx="469744" cy="259045"/>
    <xdr:sp macro="" textlink="">
      <xdr:nvSpPr>
        <xdr:cNvPr id="511" name="テキスト ボックス 510"/>
        <xdr:cNvSpPr txBox="1"/>
      </xdr:nvSpPr>
      <xdr:spPr>
        <a:xfrm>
          <a:off x="12579427" y="670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90051</xdr:rowOff>
    </xdr:from>
    <xdr:to>
      <xdr:col>23</xdr:col>
      <xdr:colOff>568325</xdr:colOff>
      <xdr:row>38</xdr:row>
      <xdr:rowOff>20200</xdr:rowOff>
    </xdr:to>
    <xdr:sp macro="" textlink="">
      <xdr:nvSpPr>
        <xdr:cNvPr id="517" name="円/楕円 516"/>
        <xdr:cNvSpPr/>
      </xdr:nvSpPr>
      <xdr:spPr>
        <a:xfrm>
          <a:off x="16268700" y="64337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112928</xdr:rowOff>
    </xdr:from>
    <xdr:ext cx="534377" cy="259045"/>
    <xdr:sp macro="" textlink="">
      <xdr:nvSpPr>
        <xdr:cNvPr id="518" name="災害復旧事業費該当値テキスト"/>
        <xdr:cNvSpPr txBox="1"/>
      </xdr:nvSpPr>
      <xdr:spPr>
        <a:xfrm>
          <a:off x="16370300" y="628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32,349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107188</xdr:rowOff>
    </xdr:from>
    <xdr:to>
      <xdr:col>22</xdr:col>
      <xdr:colOff>415925</xdr:colOff>
      <xdr:row>36</xdr:row>
      <xdr:rowOff>37338</xdr:rowOff>
    </xdr:to>
    <xdr:sp macro="" textlink="">
      <xdr:nvSpPr>
        <xdr:cNvPr id="519" name="円/楕円 518"/>
        <xdr:cNvSpPr/>
      </xdr:nvSpPr>
      <xdr:spPr>
        <a:xfrm>
          <a:off x="15430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53865</xdr:rowOff>
    </xdr:from>
    <xdr:ext cx="534377" cy="259045"/>
    <xdr:sp macro="" textlink="">
      <xdr:nvSpPr>
        <xdr:cNvPr id="520" name="テキスト ボックス 519"/>
        <xdr:cNvSpPr txBox="1"/>
      </xdr:nvSpPr>
      <xdr:spPr>
        <a:xfrm>
          <a:off x="15214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14773</xdr:rowOff>
    </xdr:from>
    <xdr:to>
      <xdr:col>21</xdr:col>
      <xdr:colOff>212725</xdr:colOff>
      <xdr:row>35</xdr:row>
      <xdr:rowOff>116373</xdr:rowOff>
    </xdr:to>
    <xdr:sp macro="" textlink="">
      <xdr:nvSpPr>
        <xdr:cNvPr id="521" name="円/楕円 520"/>
        <xdr:cNvSpPr/>
      </xdr:nvSpPr>
      <xdr:spPr>
        <a:xfrm>
          <a:off x="14541500" y="60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132900</xdr:rowOff>
    </xdr:from>
    <xdr:ext cx="534377" cy="259045"/>
    <xdr:sp macro="" textlink="">
      <xdr:nvSpPr>
        <xdr:cNvPr id="522" name="テキスト ボックス 521"/>
        <xdr:cNvSpPr txBox="1"/>
      </xdr:nvSpPr>
      <xdr:spPr>
        <a:xfrm>
          <a:off x="14325111" y="57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87,228</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151361</xdr:rowOff>
    </xdr:from>
    <xdr:to>
      <xdr:col>20</xdr:col>
      <xdr:colOff>9525</xdr:colOff>
      <xdr:row>33</xdr:row>
      <xdr:rowOff>81511</xdr:rowOff>
    </xdr:to>
    <xdr:sp macro="" textlink="">
      <xdr:nvSpPr>
        <xdr:cNvPr id="523" name="円/楕円 522"/>
        <xdr:cNvSpPr/>
      </xdr:nvSpPr>
      <xdr:spPr>
        <a:xfrm>
          <a:off x="13652500" y="56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31</xdr:row>
      <xdr:rowOff>98038</xdr:rowOff>
    </xdr:from>
    <xdr:ext cx="599010" cy="259045"/>
    <xdr:sp macro="" textlink="">
      <xdr:nvSpPr>
        <xdr:cNvPr id="524" name="テキスト ボックス 523"/>
        <xdr:cNvSpPr txBox="1"/>
      </xdr:nvSpPr>
      <xdr:spPr>
        <a:xfrm>
          <a:off x="13403794" y="541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136,803</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70269</xdr:rowOff>
    </xdr:from>
    <xdr:to>
      <xdr:col>18</xdr:col>
      <xdr:colOff>492125</xdr:colOff>
      <xdr:row>32</xdr:row>
      <xdr:rowOff>419</xdr:rowOff>
    </xdr:to>
    <xdr:sp macro="" textlink="">
      <xdr:nvSpPr>
        <xdr:cNvPr id="525" name="円/楕円 524"/>
        <xdr:cNvSpPr/>
      </xdr:nvSpPr>
      <xdr:spPr>
        <a:xfrm>
          <a:off x="12763500" y="53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30</xdr:row>
      <xdr:rowOff>16946</xdr:rowOff>
    </xdr:from>
    <xdr:ext cx="599010" cy="259045"/>
    <xdr:sp macro="" textlink="">
      <xdr:nvSpPr>
        <xdr:cNvPr id="526" name="テキスト ボックス 525"/>
        <xdr:cNvSpPr txBox="1"/>
      </xdr:nvSpPr>
      <xdr:spPr>
        <a:xfrm>
          <a:off x="12514794" y="516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130390</xdr:rowOff>
    </xdr:from>
    <xdr:to>
      <xdr:col>23</xdr:col>
      <xdr:colOff>517525</xdr:colOff>
      <xdr:row>75</xdr:row>
      <xdr:rowOff>17353</xdr:rowOff>
    </xdr:to>
    <xdr:cxnSp macro="">
      <xdr:nvCxnSpPr>
        <xdr:cNvPr id="600" name="直線コネクタ 599"/>
        <xdr:cNvCxnSpPr/>
      </xdr:nvCxnSpPr>
      <xdr:spPr>
        <a:xfrm flipV="1">
          <a:off x="15481300" y="12817690"/>
          <a:ext cx="838200" cy="5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17353</xdr:rowOff>
    </xdr:from>
    <xdr:to>
      <xdr:col>22</xdr:col>
      <xdr:colOff>365125</xdr:colOff>
      <xdr:row>75</xdr:row>
      <xdr:rowOff>41214</xdr:rowOff>
    </xdr:to>
    <xdr:cxnSp macro="">
      <xdr:nvCxnSpPr>
        <xdr:cNvPr id="603" name="直線コネクタ 602"/>
        <xdr:cNvCxnSpPr/>
      </xdr:nvCxnSpPr>
      <xdr:spPr>
        <a:xfrm flipV="1">
          <a:off x="14592300" y="12876103"/>
          <a:ext cx="889000" cy="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41214</xdr:rowOff>
    </xdr:from>
    <xdr:to>
      <xdr:col>21</xdr:col>
      <xdr:colOff>161925</xdr:colOff>
      <xdr:row>75</xdr:row>
      <xdr:rowOff>62599</xdr:rowOff>
    </xdr:to>
    <xdr:cxnSp macro="">
      <xdr:nvCxnSpPr>
        <xdr:cNvPr id="606" name="直線コネクタ 605"/>
        <xdr:cNvCxnSpPr/>
      </xdr:nvCxnSpPr>
      <xdr:spPr>
        <a:xfrm flipV="1">
          <a:off x="13703300" y="12899964"/>
          <a:ext cx="889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141232</xdr:rowOff>
    </xdr:from>
    <xdr:to>
      <xdr:col>21</xdr:col>
      <xdr:colOff>212725</xdr:colOff>
      <xdr:row>76</xdr:row>
      <xdr:rowOff>71382</xdr:rowOff>
    </xdr:to>
    <xdr:sp macro="" textlink="">
      <xdr:nvSpPr>
        <xdr:cNvPr id="607" name="フローチャート : 判断 606"/>
        <xdr:cNvSpPr/>
      </xdr:nvSpPr>
      <xdr:spPr>
        <a:xfrm>
          <a:off x="14541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62509</xdr:rowOff>
    </xdr:from>
    <xdr:ext cx="534377" cy="259045"/>
    <xdr:sp macro="" textlink="">
      <xdr:nvSpPr>
        <xdr:cNvPr id="608" name="テキスト ボックス 607"/>
        <xdr:cNvSpPr txBox="1"/>
      </xdr:nvSpPr>
      <xdr:spPr>
        <a:xfrm>
          <a:off x="14325111"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62599</xdr:rowOff>
    </xdr:from>
    <xdr:to>
      <xdr:col>19</xdr:col>
      <xdr:colOff>644525</xdr:colOff>
      <xdr:row>75</xdr:row>
      <xdr:rowOff>68594</xdr:rowOff>
    </xdr:to>
    <xdr:cxnSp macro="">
      <xdr:nvCxnSpPr>
        <xdr:cNvPr id="609" name="直線コネクタ 608"/>
        <xdr:cNvCxnSpPr/>
      </xdr:nvCxnSpPr>
      <xdr:spPr>
        <a:xfrm flipV="1">
          <a:off x="12814300" y="12921349"/>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139106</xdr:rowOff>
    </xdr:from>
    <xdr:to>
      <xdr:col>20</xdr:col>
      <xdr:colOff>9525</xdr:colOff>
      <xdr:row>76</xdr:row>
      <xdr:rowOff>69256</xdr:rowOff>
    </xdr:to>
    <xdr:sp macro="" textlink="">
      <xdr:nvSpPr>
        <xdr:cNvPr id="610" name="フローチャート : 判断 609"/>
        <xdr:cNvSpPr/>
      </xdr:nvSpPr>
      <xdr:spPr>
        <a:xfrm>
          <a:off x="13652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60383</xdr:rowOff>
    </xdr:from>
    <xdr:ext cx="534377" cy="259045"/>
    <xdr:sp macro="" textlink="">
      <xdr:nvSpPr>
        <xdr:cNvPr id="611" name="テキスト ボックス 610"/>
        <xdr:cNvSpPr txBox="1"/>
      </xdr:nvSpPr>
      <xdr:spPr>
        <a:xfrm>
          <a:off x="13436111" y="130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139621</xdr:rowOff>
    </xdr:from>
    <xdr:to>
      <xdr:col>18</xdr:col>
      <xdr:colOff>492125</xdr:colOff>
      <xdr:row>76</xdr:row>
      <xdr:rowOff>69771</xdr:rowOff>
    </xdr:to>
    <xdr:sp macro="" textlink="">
      <xdr:nvSpPr>
        <xdr:cNvPr id="612" name="フローチャート : 判断 611"/>
        <xdr:cNvSpPr/>
      </xdr:nvSpPr>
      <xdr:spPr>
        <a:xfrm>
          <a:off x="12763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60898</xdr:rowOff>
    </xdr:from>
    <xdr:ext cx="534377" cy="259045"/>
    <xdr:sp macro="" textlink="">
      <xdr:nvSpPr>
        <xdr:cNvPr id="613" name="テキスト ボックス 612"/>
        <xdr:cNvSpPr txBox="1"/>
      </xdr:nvSpPr>
      <xdr:spPr>
        <a:xfrm>
          <a:off x="12547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79590</xdr:rowOff>
    </xdr:from>
    <xdr:to>
      <xdr:col>23</xdr:col>
      <xdr:colOff>568325</xdr:colOff>
      <xdr:row>75</xdr:row>
      <xdr:rowOff>9740</xdr:rowOff>
    </xdr:to>
    <xdr:sp macro="" textlink="">
      <xdr:nvSpPr>
        <xdr:cNvPr id="619" name="円/楕円 618"/>
        <xdr:cNvSpPr/>
      </xdr:nvSpPr>
      <xdr:spPr>
        <a:xfrm>
          <a:off x="16268700" y="127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102467</xdr:rowOff>
    </xdr:from>
    <xdr:ext cx="599010" cy="259045"/>
    <xdr:sp macro="" textlink="">
      <xdr:nvSpPr>
        <xdr:cNvPr id="620" name="公債費該当値テキスト"/>
        <xdr:cNvSpPr txBox="1"/>
      </xdr:nvSpPr>
      <xdr:spPr>
        <a:xfrm>
          <a:off x="16370300" y="1261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101,629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138003</xdr:rowOff>
    </xdr:from>
    <xdr:to>
      <xdr:col>22</xdr:col>
      <xdr:colOff>415925</xdr:colOff>
      <xdr:row>75</xdr:row>
      <xdr:rowOff>68153</xdr:rowOff>
    </xdr:to>
    <xdr:sp macro="" textlink="">
      <xdr:nvSpPr>
        <xdr:cNvPr id="621" name="円/楕円 620"/>
        <xdr:cNvSpPr/>
      </xdr:nvSpPr>
      <xdr:spPr>
        <a:xfrm>
          <a:off x="15430500" y="128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84680</xdr:rowOff>
    </xdr:from>
    <xdr:ext cx="534377" cy="259045"/>
    <xdr:sp macro="" textlink="">
      <xdr:nvSpPr>
        <xdr:cNvPr id="622" name="テキスト ボックス 621"/>
        <xdr:cNvSpPr txBox="1"/>
      </xdr:nvSpPr>
      <xdr:spPr>
        <a:xfrm>
          <a:off x="15214111" y="126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161864</xdr:rowOff>
    </xdr:from>
    <xdr:to>
      <xdr:col>21</xdr:col>
      <xdr:colOff>212725</xdr:colOff>
      <xdr:row>75</xdr:row>
      <xdr:rowOff>92014</xdr:rowOff>
    </xdr:to>
    <xdr:sp macro="" textlink="">
      <xdr:nvSpPr>
        <xdr:cNvPr id="623" name="円/楕円 622"/>
        <xdr:cNvSpPr/>
      </xdr:nvSpPr>
      <xdr:spPr>
        <a:xfrm>
          <a:off x="14541500" y="128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108541</xdr:rowOff>
    </xdr:from>
    <xdr:ext cx="534377" cy="259045"/>
    <xdr:sp macro="" textlink="">
      <xdr:nvSpPr>
        <xdr:cNvPr id="624" name="テキスト ボックス 623"/>
        <xdr:cNvSpPr txBox="1"/>
      </xdr:nvSpPr>
      <xdr:spPr>
        <a:xfrm>
          <a:off x="14325111" y="126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11799</xdr:rowOff>
    </xdr:from>
    <xdr:to>
      <xdr:col>20</xdr:col>
      <xdr:colOff>9525</xdr:colOff>
      <xdr:row>75</xdr:row>
      <xdr:rowOff>113399</xdr:rowOff>
    </xdr:to>
    <xdr:sp macro="" textlink="">
      <xdr:nvSpPr>
        <xdr:cNvPr id="625" name="円/楕円 624"/>
        <xdr:cNvSpPr/>
      </xdr:nvSpPr>
      <xdr:spPr>
        <a:xfrm>
          <a:off x="13652500" y="128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129926</xdr:rowOff>
    </xdr:from>
    <xdr:ext cx="534377" cy="259045"/>
    <xdr:sp macro="" textlink="">
      <xdr:nvSpPr>
        <xdr:cNvPr id="626" name="テキスト ボックス 625"/>
        <xdr:cNvSpPr txBox="1"/>
      </xdr:nvSpPr>
      <xdr:spPr>
        <a:xfrm>
          <a:off x="13436111" y="126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17794</xdr:rowOff>
    </xdr:from>
    <xdr:to>
      <xdr:col>18</xdr:col>
      <xdr:colOff>492125</xdr:colOff>
      <xdr:row>75</xdr:row>
      <xdr:rowOff>119394</xdr:rowOff>
    </xdr:to>
    <xdr:sp macro="" textlink="">
      <xdr:nvSpPr>
        <xdr:cNvPr id="627" name="円/楕円 626"/>
        <xdr:cNvSpPr/>
      </xdr:nvSpPr>
      <xdr:spPr>
        <a:xfrm>
          <a:off x="12763500" y="128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135921</xdr:rowOff>
    </xdr:from>
    <xdr:ext cx="534377" cy="259045"/>
    <xdr:sp macro="" textlink="">
      <xdr:nvSpPr>
        <xdr:cNvPr id="628" name="テキスト ボックス 627"/>
        <xdr:cNvSpPr txBox="1"/>
      </xdr:nvSpPr>
      <xdr:spPr>
        <a:xfrm>
          <a:off x="12547111" y="126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51479</xdr:rowOff>
    </xdr:from>
    <xdr:to>
      <xdr:col>23</xdr:col>
      <xdr:colOff>517525</xdr:colOff>
      <xdr:row>98</xdr:row>
      <xdr:rowOff>89505</xdr:rowOff>
    </xdr:to>
    <xdr:cxnSp macro="">
      <xdr:nvCxnSpPr>
        <xdr:cNvPr id="655" name="直線コネクタ 654"/>
        <xdr:cNvCxnSpPr/>
      </xdr:nvCxnSpPr>
      <xdr:spPr>
        <a:xfrm flipV="1">
          <a:off x="15481300" y="16853579"/>
          <a:ext cx="838200" cy="3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89505</xdr:rowOff>
    </xdr:from>
    <xdr:to>
      <xdr:col>22</xdr:col>
      <xdr:colOff>365125</xdr:colOff>
      <xdr:row>98</xdr:row>
      <xdr:rowOff>110334</xdr:rowOff>
    </xdr:to>
    <xdr:cxnSp macro="">
      <xdr:nvCxnSpPr>
        <xdr:cNvPr id="658" name="直線コネクタ 657"/>
        <xdr:cNvCxnSpPr/>
      </xdr:nvCxnSpPr>
      <xdr:spPr>
        <a:xfrm flipV="1">
          <a:off x="14592300" y="16891605"/>
          <a:ext cx="889000" cy="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127335</xdr:rowOff>
    </xdr:from>
    <xdr:to>
      <xdr:col>21</xdr:col>
      <xdr:colOff>161925</xdr:colOff>
      <xdr:row>98</xdr:row>
      <xdr:rowOff>110334</xdr:rowOff>
    </xdr:to>
    <xdr:cxnSp macro="">
      <xdr:nvCxnSpPr>
        <xdr:cNvPr id="661" name="直線コネクタ 660"/>
        <xdr:cNvCxnSpPr/>
      </xdr:nvCxnSpPr>
      <xdr:spPr>
        <a:xfrm>
          <a:off x="13703300" y="16757985"/>
          <a:ext cx="889000" cy="1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70430</xdr:rowOff>
    </xdr:from>
    <xdr:to>
      <xdr:col>21</xdr:col>
      <xdr:colOff>212725</xdr:colOff>
      <xdr:row>98</xdr:row>
      <xdr:rowOff>580</xdr:rowOff>
    </xdr:to>
    <xdr:sp macro="" textlink="">
      <xdr:nvSpPr>
        <xdr:cNvPr id="662" name="フローチャート : 判断 661"/>
        <xdr:cNvSpPr/>
      </xdr:nvSpPr>
      <xdr:spPr>
        <a:xfrm>
          <a:off x="1454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17107</xdr:rowOff>
    </xdr:from>
    <xdr:ext cx="534377" cy="259045"/>
    <xdr:sp macro="" textlink="">
      <xdr:nvSpPr>
        <xdr:cNvPr id="663" name="テキスト ボックス 662"/>
        <xdr:cNvSpPr txBox="1"/>
      </xdr:nvSpPr>
      <xdr:spPr>
        <a:xfrm>
          <a:off x="14325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127335</xdr:rowOff>
    </xdr:from>
    <xdr:to>
      <xdr:col>19</xdr:col>
      <xdr:colOff>644525</xdr:colOff>
      <xdr:row>98</xdr:row>
      <xdr:rowOff>100296</xdr:rowOff>
    </xdr:to>
    <xdr:cxnSp macro="">
      <xdr:nvCxnSpPr>
        <xdr:cNvPr id="664" name="直線コネクタ 663"/>
        <xdr:cNvCxnSpPr/>
      </xdr:nvCxnSpPr>
      <xdr:spPr>
        <a:xfrm flipV="1">
          <a:off x="12814300" y="16757985"/>
          <a:ext cx="889000" cy="14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5198</xdr:rowOff>
    </xdr:from>
    <xdr:to>
      <xdr:col>20</xdr:col>
      <xdr:colOff>9525</xdr:colOff>
      <xdr:row>98</xdr:row>
      <xdr:rowOff>106798</xdr:rowOff>
    </xdr:to>
    <xdr:sp macro="" textlink="">
      <xdr:nvSpPr>
        <xdr:cNvPr id="665" name="フローチャート : 判断 664"/>
        <xdr:cNvSpPr/>
      </xdr:nvSpPr>
      <xdr:spPr>
        <a:xfrm>
          <a:off x="13652500" y="1680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97925</xdr:rowOff>
    </xdr:from>
    <xdr:ext cx="534377" cy="259045"/>
    <xdr:sp macro="" textlink="">
      <xdr:nvSpPr>
        <xdr:cNvPr id="666" name="テキスト ボックス 665"/>
        <xdr:cNvSpPr txBox="1"/>
      </xdr:nvSpPr>
      <xdr:spPr>
        <a:xfrm>
          <a:off x="13436111" y="169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25113</xdr:rowOff>
    </xdr:from>
    <xdr:to>
      <xdr:col>18</xdr:col>
      <xdr:colOff>492125</xdr:colOff>
      <xdr:row>98</xdr:row>
      <xdr:rowOff>126713</xdr:rowOff>
    </xdr:to>
    <xdr:sp macro="" textlink="">
      <xdr:nvSpPr>
        <xdr:cNvPr id="667" name="フローチャート : 判断 666"/>
        <xdr:cNvSpPr/>
      </xdr:nvSpPr>
      <xdr:spPr>
        <a:xfrm>
          <a:off x="12763500" y="168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143240</xdr:rowOff>
    </xdr:from>
    <xdr:ext cx="534377" cy="259045"/>
    <xdr:sp macro="" textlink="">
      <xdr:nvSpPr>
        <xdr:cNvPr id="668" name="テキスト ボックス 667"/>
        <xdr:cNvSpPr txBox="1"/>
      </xdr:nvSpPr>
      <xdr:spPr>
        <a:xfrm>
          <a:off x="12547111" y="166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679</xdr:rowOff>
    </xdr:from>
    <xdr:to>
      <xdr:col>23</xdr:col>
      <xdr:colOff>568325</xdr:colOff>
      <xdr:row>98</xdr:row>
      <xdr:rowOff>102279</xdr:rowOff>
    </xdr:to>
    <xdr:sp macro="" textlink="">
      <xdr:nvSpPr>
        <xdr:cNvPr id="674" name="円/楕円 673"/>
        <xdr:cNvSpPr/>
      </xdr:nvSpPr>
      <xdr:spPr>
        <a:xfrm>
          <a:off x="16268700" y="168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125497</xdr:rowOff>
    </xdr:from>
    <xdr:ext cx="534377" cy="259045"/>
    <xdr:sp macro="" textlink="">
      <xdr:nvSpPr>
        <xdr:cNvPr id="675" name="積立金該当値テキスト"/>
        <xdr:cNvSpPr txBox="1"/>
      </xdr:nvSpPr>
      <xdr:spPr>
        <a:xfrm>
          <a:off x="16370300" y="167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38705</xdr:rowOff>
    </xdr:from>
    <xdr:to>
      <xdr:col>22</xdr:col>
      <xdr:colOff>415925</xdr:colOff>
      <xdr:row>98</xdr:row>
      <xdr:rowOff>140305</xdr:rowOff>
    </xdr:to>
    <xdr:sp macro="" textlink="">
      <xdr:nvSpPr>
        <xdr:cNvPr id="676" name="円/楕円 675"/>
        <xdr:cNvSpPr/>
      </xdr:nvSpPr>
      <xdr:spPr>
        <a:xfrm>
          <a:off x="15430500" y="168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131432</xdr:rowOff>
    </xdr:from>
    <xdr:ext cx="534377" cy="259045"/>
    <xdr:sp macro="" textlink="">
      <xdr:nvSpPr>
        <xdr:cNvPr id="677" name="テキスト ボックス 676"/>
        <xdr:cNvSpPr txBox="1"/>
      </xdr:nvSpPr>
      <xdr:spPr>
        <a:xfrm>
          <a:off x="15214111" y="169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59534</xdr:rowOff>
    </xdr:from>
    <xdr:to>
      <xdr:col>21</xdr:col>
      <xdr:colOff>212725</xdr:colOff>
      <xdr:row>98</xdr:row>
      <xdr:rowOff>161134</xdr:rowOff>
    </xdr:to>
    <xdr:sp macro="" textlink="">
      <xdr:nvSpPr>
        <xdr:cNvPr id="678" name="円/楕円 677"/>
        <xdr:cNvSpPr/>
      </xdr:nvSpPr>
      <xdr:spPr>
        <a:xfrm>
          <a:off x="14541500" y="168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152261</xdr:rowOff>
    </xdr:from>
    <xdr:ext cx="534377" cy="259045"/>
    <xdr:sp macro="" textlink="">
      <xdr:nvSpPr>
        <xdr:cNvPr id="679" name="テキスト ボックス 678"/>
        <xdr:cNvSpPr txBox="1"/>
      </xdr:nvSpPr>
      <xdr:spPr>
        <a:xfrm>
          <a:off x="14325111" y="169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76535</xdr:rowOff>
    </xdr:from>
    <xdr:to>
      <xdr:col>20</xdr:col>
      <xdr:colOff>9525</xdr:colOff>
      <xdr:row>98</xdr:row>
      <xdr:rowOff>6685</xdr:rowOff>
    </xdr:to>
    <xdr:sp macro="" textlink="">
      <xdr:nvSpPr>
        <xdr:cNvPr id="680" name="円/楕円 679"/>
        <xdr:cNvSpPr/>
      </xdr:nvSpPr>
      <xdr:spPr>
        <a:xfrm>
          <a:off x="13652500" y="167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23212</xdr:rowOff>
    </xdr:from>
    <xdr:ext cx="534377" cy="259045"/>
    <xdr:sp macro="" textlink="">
      <xdr:nvSpPr>
        <xdr:cNvPr id="681" name="テキスト ボックス 680"/>
        <xdr:cNvSpPr txBox="1"/>
      </xdr:nvSpPr>
      <xdr:spPr>
        <a:xfrm>
          <a:off x="13436111" y="1648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49496</xdr:rowOff>
    </xdr:from>
    <xdr:to>
      <xdr:col>18</xdr:col>
      <xdr:colOff>492125</xdr:colOff>
      <xdr:row>98</xdr:row>
      <xdr:rowOff>151096</xdr:rowOff>
    </xdr:to>
    <xdr:sp macro="" textlink="">
      <xdr:nvSpPr>
        <xdr:cNvPr id="682" name="円/楕円 681"/>
        <xdr:cNvSpPr/>
      </xdr:nvSpPr>
      <xdr:spPr>
        <a:xfrm>
          <a:off x="12763500" y="168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142223</xdr:rowOff>
    </xdr:from>
    <xdr:ext cx="534377" cy="259045"/>
    <xdr:sp macro="" textlink="">
      <xdr:nvSpPr>
        <xdr:cNvPr id="683" name="テキスト ボックス 682"/>
        <xdr:cNvSpPr txBox="1"/>
      </xdr:nvSpPr>
      <xdr:spPr>
        <a:xfrm>
          <a:off x="12547111" y="169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98552</xdr:rowOff>
    </xdr:from>
    <xdr:to>
      <xdr:col>32</xdr:col>
      <xdr:colOff>187325</xdr:colOff>
      <xdr:row>57</xdr:row>
      <xdr:rowOff>105181</xdr:rowOff>
    </xdr:to>
    <xdr:cxnSp macro="">
      <xdr:nvCxnSpPr>
        <xdr:cNvPr id="769" name="直線コネクタ 768"/>
        <xdr:cNvCxnSpPr/>
      </xdr:nvCxnSpPr>
      <xdr:spPr>
        <a:xfrm>
          <a:off x="21323300" y="9871202"/>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0"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98552</xdr:rowOff>
    </xdr:from>
    <xdr:to>
      <xdr:col>31</xdr:col>
      <xdr:colOff>34925</xdr:colOff>
      <xdr:row>59</xdr:row>
      <xdr:rowOff>44450</xdr:rowOff>
    </xdr:to>
    <xdr:cxnSp macro="">
      <xdr:nvCxnSpPr>
        <xdr:cNvPr id="772" name="直線コネクタ 771"/>
        <xdr:cNvCxnSpPr/>
      </xdr:nvCxnSpPr>
      <xdr:spPr>
        <a:xfrm flipV="1">
          <a:off x="20434300" y="9871202"/>
          <a:ext cx="889000" cy="2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4" name="テキスト ボックス 773"/>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75870</xdr:rowOff>
    </xdr:from>
    <xdr:to>
      <xdr:col>29</xdr:col>
      <xdr:colOff>568325</xdr:colOff>
      <xdr:row>58</xdr:row>
      <xdr:rowOff>6020</xdr:rowOff>
    </xdr:to>
    <xdr:sp macro="" textlink="">
      <xdr:nvSpPr>
        <xdr:cNvPr id="776" name="フローチャート : 判断 775"/>
        <xdr:cNvSpPr/>
      </xdr:nvSpPr>
      <xdr:spPr>
        <a:xfrm>
          <a:off x="20383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22547</xdr:rowOff>
    </xdr:from>
    <xdr:ext cx="469744" cy="259045"/>
    <xdr:sp macro="" textlink="">
      <xdr:nvSpPr>
        <xdr:cNvPr id="777" name="テキスト ボックス 776"/>
        <xdr:cNvSpPr txBox="1"/>
      </xdr:nvSpPr>
      <xdr:spPr>
        <a:xfrm>
          <a:off x="20199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72136</xdr:rowOff>
    </xdr:from>
    <xdr:to>
      <xdr:col>28</xdr:col>
      <xdr:colOff>365125</xdr:colOff>
      <xdr:row>58</xdr:row>
      <xdr:rowOff>2286</xdr:rowOff>
    </xdr:to>
    <xdr:sp macro="" textlink="">
      <xdr:nvSpPr>
        <xdr:cNvPr id="779" name="フローチャート : 判断 778"/>
        <xdr:cNvSpPr/>
      </xdr:nvSpPr>
      <xdr:spPr>
        <a:xfrm>
          <a:off x="19494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18813</xdr:rowOff>
    </xdr:from>
    <xdr:ext cx="469744" cy="259045"/>
    <xdr:sp macro="" textlink="">
      <xdr:nvSpPr>
        <xdr:cNvPr id="780" name="テキスト ボックス 779"/>
        <xdr:cNvSpPr txBox="1"/>
      </xdr:nvSpPr>
      <xdr:spPr>
        <a:xfrm>
          <a:off x="19310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50876</xdr:rowOff>
    </xdr:from>
    <xdr:to>
      <xdr:col>27</xdr:col>
      <xdr:colOff>161925</xdr:colOff>
      <xdr:row>57</xdr:row>
      <xdr:rowOff>152476</xdr:rowOff>
    </xdr:to>
    <xdr:sp macro="" textlink="">
      <xdr:nvSpPr>
        <xdr:cNvPr id="781" name="フローチャート : 判断 780"/>
        <xdr:cNvSpPr/>
      </xdr:nvSpPr>
      <xdr:spPr>
        <a:xfrm>
          <a:off x="18605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169003</xdr:rowOff>
    </xdr:from>
    <xdr:ext cx="469744" cy="259045"/>
    <xdr:sp macro="" textlink="">
      <xdr:nvSpPr>
        <xdr:cNvPr id="782" name="テキスト ボックス 781"/>
        <xdr:cNvSpPr txBox="1"/>
      </xdr:nvSpPr>
      <xdr:spPr>
        <a:xfrm>
          <a:off x="18421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54381</xdr:rowOff>
    </xdr:from>
    <xdr:to>
      <xdr:col>32</xdr:col>
      <xdr:colOff>238125</xdr:colOff>
      <xdr:row>57</xdr:row>
      <xdr:rowOff>155981</xdr:rowOff>
    </xdr:to>
    <xdr:sp macro="" textlink="">
      <xdr:nvSpPr>
        <xdr:cNvPr id="788" name="円/楕円 787"/>
        <xdr:cNvSpPr/>
      </xdr:nvSpPr>
      <xdr:spPr>
        <a:xfrm>
          <a:off x="22110700" y="98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77258</xdr:rowOff>
    </xdr:from>
    <xdr:ext cx="469744" cy="259045"/>
    <xdr:sp macro="" textlink="">
      <xdr:nvSpPr>
        <xdr:cNvPr id="789" name="貸付金該当値テキスト"/>
        <xdr:cNvSpPr txBox="1"/>
      </xdr:nvSpPr>
      <xdr:spPr>
        <a:xfrm>
          <a:off x="22212300" y="967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47752</xdr:rowOff>
    </xdr:from>
    <xdr:to>
      <xdr:col>31</xdr:col>
      <xdr:colOff>85725</xdr:colOff>
      <xdr:row>57</xdr:row>
      <xdr:rowOff>149352</xdr:rowOff>
    </xdr:to>
    <xdr:sp macro="" textlink="">
      <xdr:nvSpPr>
        <xdr:cNvPr id="790" name="円/楕円 789"/>
        <xdr:cNvSpPr/>
      </xdr:nvSpPr>
      <xdr:spPr>
        <a:xfrm>
          <a:off x="21272500" y="98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165879</xdr:rowOff>
    </xdr:from>
    <xdr:ext cx="469744" cy="259045"/>
    <xdr:sp macro="" textlink="">
      <xdr:nvSpPr>
        <xdr:cNvPr id="791" name="テキスト ボックス 790"/>
        <xdr:cNvSpPr txBox="1"/>
      </xdr:nvSpPr>
      <xdr:spPr>
        <a:xfrm>
          <a:off x="21088427" y="959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82067</xdr:rowOff>
    </xdr:from>
    <xdr:to>
      <xdr:col>32</xdr:col>
      <xdr:colOff>187325</xdr:colOff>
      <xdr:row>74</xdr:row>
      <xdr:rowOff>20307</xdr:rowOff>
    </xdr:to>
    <xdr:cxnSp macro="">
      <xdr:nvCxnSpPr>
        <xdr:cNvPr id="827" name="直線コネクタ 826"/>
        <xdr:cNvCxnSpPr/>
      </xdr:nvCxnSpPr>
      <xdr:spPr>
        <a:xfrm>
          <a:off x="21323300" y="12597917"/>
          <a:ext cx="838200" cy="10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170104</xdr:rowOff>
    </xdr:from>
    <xdr:to>
      <xdr:col>31</xdr:col>
      <xdr:colOff>34925</xdr:colOff>
      <xdr:row>73</xdr:row>
      <xdr:rowOff>82067</xdr:rowOff>
    </xdr:to>
    <xdr:cxnSp macro="">
      <xdr:nvCxnSpPr>
        <xdr:cNvPr id="830" name="直線コネクタ 829"/>
        <xdr:cNvCxnSpPr/>
      </xdr:nvCxnSpPr>
      <xdr:spPr>
        <a:xfrm>
          <a:off x="20434300" y="12343054"/>
          <a:ext cx="889000" cy="2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170104</xdr:rowOff>
    </xdr:from>
    <xdr:to>
      <xdr:col>29</xdr:col>
      <xdr:colOff>517525</xdr:colOff>
      <xdr:row>74</xdr:row>
      <xdr:rowOff>31776</xdr:rowOff>
    </xdr:to>
    <xdr:cxnSp macro="">
      <xdr:nvCxnSpPr>
        <xdr:cNvPr id="833" name="直線コネクタ 832"/>
        <xdr:cNvCxnSpPr/>
      </xdr:nvCxnSpPr>
      <xdr:spPr>
        <a:xfrm flipV="1">
          <a:off x="19545300" y="12343054"/>
          <a:ext cx="889000" cy="3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4" name="フローチャート : 判断 833"/>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32504</xdr:rowOff>
    </xdr:from>
    <xdr:ext cx="534377" cy="259045"/>
    <xdr:sp macro="" textlink="">
      <xdr:nvSpPr>
        <xdr:cNvPr id="835" name="テキスト ボックス 834"/>
        <xdr:cNvSpPr txBox="1"/>
      </xdr:nvSpPr>
      <xdr:spPr>
        <a:xfrm>
          <a:off x="20167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74308</xdr:rowOff>
    </xdr:from>
    <xdr:to>
      <xdr:col>28</xdr:col>
      <xdr:colOff>314325</xdr:colOff>
      <xdr:row>74</xdr:row>
      <xdr:rowOff>31776</xdr:rowOff>
    </xdr:to>
    <xdr:cxnSp macro="">
      <xdr:nvCxnSpPr>
        <xdr:cNvPr id="836" name="直線コネクタ 835"/>
        <xdr:cNvCxnSpPr/>
      </xdr:nvCxnSpPr>
      <xdr:spPr>
        <a:xfrm>
          <a:off x="18656300" y="12418708"/>
          <a:ext cx="889000" cy="30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37" name="フローチャート : 判断 836"/>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70311</xdr:rowOff>
    </xdr:from>
    <xdr:ext cx="534377" cy="259045"/>
    <xdr:sp macro="" textlink="">
      <xdr:nvSpPr>
        <xdr:cNvPr id="838" name="テキスト ボックス 837"/>
        <xdr:cNvSpPr txBox="1"/>
      </xdr:nvSpPr>
      <xdr:spPr>
        <a:xfrm>
          <a:off x="19278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39" name="フローチャート : 判断 838"/>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82745</xdr:rowOff>
    </xdr:from>
    <xdr:ext cx="534377" cy="259045"/>
    <xdr:sp macro="" textlink="">
      <xdr:nvSpPr>
        <xdr:cNvPr id="840" name="テキスト ボックス 839"/>
        <xdr:cNvSpPr txBox="1"/>
      </xdr:nvSpPr>
      <xdr:spPr>
        <a:xfrm>
          <a:off x="18389111" y="132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140957</xdr:rowOff>
    </xdr:from>
    <xdr:to>
      <xdr:col>32</xdr:col>
      <xdr:colOff>238125</xdr:colOff>
      <xdr:row>74</xdr:row>
      <xdr:rowOff>71107</xdr:rowOff>
    </xdr:to>
    <xdr:sp macro="" textlink="">
      <xdr:nvSpPr>
        <xdr:cNvPr id="846" name="円/楕円 845"/>
        <xdr:cNvSpPr/>
      </xdr:nvSpPr>
      <xdr:spPr>
        <a:xfrm>
          <a:off x="22110700" y="126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163834</xdr:rowOff>
    </xdr:from>
    <xdr:ext cx="534377" cy="259045"/>
    <xdr:sp macro="" textlink="">
      <xdr:nvSpPr>
        <xdr:cNvPr id="847" name="繰出金該当値テキスト"/>
        <xdr:cNvSpPr txBox="1"/>
      </xdr:nvSpPr>
      <xdr:spPr>
        <a:xfrm>
          <a:off x="22212300" y="125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99,401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31267</xdr:rowOff>
    </xdr:from>
    <xdr:to>
      <xdr:col>31</xdr:col>
      <xdr:colOff>85725</xdr:colOff>
      <xdr:row>73</xdr:row>
      <xdr:rowOff>132867</xdr:rowOff>
    </xdr:to>
    <xdr:sp macro="" textlink="">
      <xdr:nvSpPr>
        <xdr:cNvPr id="848" name="円/楕円 847"/>
        <xdr:cNvSpPr/>
      </xdr:nvSpPr>
      <xdr:spPr>
        <a:xfrm>
          <a:off x="21272500" y="125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149394</xdr:rowOff>
    </xdr:from>
    <xdr:ext cx="599010" cy="259045"/>
    <xdr:sp macro="" textlink="">
      <xdr:nvSpPr>
        <xdr:cNvPr id="849" name="テキスト ボックス 848"/>
        <xdr:cNvSpPr txBox="1"/>
      </xdr:nvSpPr>
      <xdr:spPr>
        <a:xfrm>
          <a:off x="21023794" y="1232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108,038</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119304</xdr:rowOff>
    </xdr:from>
    <xdr:to>
      <xdr:col>29</xdr:col>
      <xdr:colOff>568325</xdr:colOff>
      <xdr:row>72</xdr:row>
      <xdr:rowOff>49454</xdr:rowOff>
    </xdr:to>
    <xdr:sp macro="" textlink="">
      <xdr:nvSpPr>
        <xdr:cNvPr id="850" name="円/楕円 849"/>
        <xdr:cNvSpPr/>
      </xdr:nvSpPr>
      <xdr:spPr>
        <a:xfrm>
          <a:off x="20383500" y="122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65981</xdr:rowOff>
    </xdr:from>
    <xdr:ext cx="599010" cy="259045"/>
    <xdr:sp macro="" textlink="">
      <xdr:nvSpPr>
        <xdr:cNvPr id="851" name="テキスト ボックス 850"/>
        <xdr:cNvSpPr txBox="1"/>
      </xdr:nvSpPr>
      <xdr:spPr>
        <a:xfrm>
          <a:off x="20134794" y="1206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128,106</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152426</xdr:rowOff>
    </xdr:from>
    <xdr:to>
      <xdr:col>28</xdr:col>
      <xdr:colOff>365125</xdr:colOff>
      <xdr:row>74</xdr:row>
      <xdr:rowOff>82576</xdr:rowOff>
    </xdr:to>
    <xdr:sp macro="" textlink="">
      <xdr:nvSpPr>
        <xdr:cNvPr id="852" name="円/楕円 851"/>
        <xdr:cNvSpPr/>
      </xdr:nvSpPr>
      <xdr:spPr>
        <a:xfrm>
          <a:off x="19494500" y="126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99103</xdr:rowOff>
    </xdr:from>
    <xdr:ext cx="534377" cy="259045"/>
    <xdr:sp macro="" textlink="">
      <xdr:nvSpPr>
        <xdr:cNvPr id="853" name="テキスト ボックス 852"/>
        <xdr:cNvSpPr txBox="1"/>
      </xdr:nvSpPr>
      <xdr:spPr>
        <a:xfrm>
          <a:off x="19278111" y="124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98,498</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23508</xdr:rowOff>
    </xdr:from>
    <xdr:to>
      <xdr:col>27</xdr:col>
      <xdr:colOff>161925</xdr:colOff>
      <xdr:row>72</xdr:row>
      <xdr:rowOff>125108</xdr:rowOff>
    </xdr:to>
    <xdr:sp macro="" textlink="">
      <xdr:nvSpPr>
        <xdr:cNvPr id="854" name="円/楕円 853"/>
        <xdr:cNvSpPr/>
      </xdr:nvSpPr>
      <xdr:spPr>
        <a:xfrm>
          <a:off x="18605500" y="123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141635</xdr:rowOff>
    </xdr:from>
    <xdr:ext cx="599010" cy="259045"/>
    <xdr:sp macro="" textlink="">
      <xdr:nvSpPr>
        <xdr:cNvPr id="855" name="テキスト ボックス 854"/>
        <xdr:cNvSpPr txBox="1"/>
      </xdr:nvSpPr>
      <xdr:spPr>
        <a:xfrm>
          <a:off x="18356794" y="1214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6" name="直線コネクタ 86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7" name="テキスト ボックス 86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8" name="直線コネクタ 86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9" name="テキスト ボックス 86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1" name="テキスト ボックス 87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2" name="直線コネクタ 87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3" name="テキスト ボックス 87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4" name="直線コネクタ 87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5" name="テキスト ボックス 87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7" name="テキスト ボックス 87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9" name="直線コネクタ 87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1" name="直線コネクタ 88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4" name="直線コネクタ 88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フローチャート : 判断 88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7" name="直線コネクタ 88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8" name="フローチャート : 判断 88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0" name="直線コネクタ 88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1" name="フローチャート : 判断 890"/>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2" name="テキスト ボックス 891"/>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3" name="直線コネクタ 89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4" name="フローチャート : 判断 89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5" name="テキスト ボックス 894"/>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6" name="フローチャート : 判断 89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7" name="テキスト ボックス 89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円/楕円 90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5" name="円/楕円 90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6" name="テキスト ボックス 905"/>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7" name="円/楕円 90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8" name="テキスト ボックス 907"/>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9" name="円/楕円 90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0" name="テキスト ボックス 909"/>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1" name="円/楕円 91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2" name="テキスト ボックス 911"/>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７７０，４６０</a:t>
          </a:r>
          <a:r>
            <a:rPr kumimoji="1" lang="ja-JP" altLang="ja-JP" sz="1100">
              <a:solidFill>
                <a:schemeClr val="dk1"/>
              </a:solidFill>
              <a:effectLst/>
              <a:latin typeface="+mn-lt"/>
              <a:ea typeface="+mn-ea"/>
              <a:cs typeface="+mn-cs"/>
            </a:rPr>
            <a:t>円となっている。主な構成項目である人件費は、住民一人当たり</a:t>
          </a:r>
          <a:r>
            <a:rPr kumimoji="1" lang="ja-JP" altLang="en-US" sz="1100">
              <a:solidFill>
                <a:schemeClr val="dk1"/>
              </a:solidFill>
              <a:effectLst/>
              <a:latin typeface="+mn-lt"/>
              <a:ea typeface="+mn-ea"/>
              <a:cs typeface="+mn-cs"/>
            </a:rPr>
            <a:t>１４５，９３８</a:t>
          </a:r>
          <a:r>
            <a:rPr kumimoji="1" lang="ja-JP" altLang="ja-JP" sz="1100">
              <a:solidFill>
                <a:schemeClr val="dk1"/>
              </a:solidFill>
              <a:effectLst/>
              <a:latin typeface="+mn-lt"/>
              <a:ea typeface="+mn-ea"/>
              <a:cs typeface="+mn-cs"/>
            </a:rPr>
            <a:t>円となっており、平成２３年度から１１０，０００円程度で推移してきたが、平成２７年度から報徳病院の診療所化に伴い企業会計を廃止し、一般会計へ編入したことにより、類似団体平均と比べて高い水準となった。　</a:t>
          </a:r>
          <a:r>
            <a:rPr lang="ja-JP" altLang="ja-JP" sz="1100" b="0" i="0" baseline="0">
              <a:solidFill>
                <a:schemeClr val="dk1"/>
              </a:solidFill>
              <a:effectLst/>
              <a:latin typeface="+mn-lt"/>
              <a:ea typeface="+mn-ea"/>
              <a:cs typeface="+mn-cs"/>
            </a:rPr>
            <a:t>今後は、引き続き勧奨退職制度の推進や、技能労務職員と民間の老人保健施設へ派遣している医療職員（看護師）の退職不補充、業務の民間委託の推進を実施しつつ、一般行政職員の新規採用者の抑制を行うなど、一層の定員管理に努める。</a:t>
          </a:r>
          <a:endParaRPr lang="ja-JP" altLang="ja-JP" sz="1400">
            <a:effectLst/>
          </a:endParaRPr>
        </a:p>
        <a:p>
          <a:pPr rtl="0" fontAlgn="base"/>
          <a:r>
            <a:rPr kumimoji="1" lang="ja-JP" altLang="ja-JP" sz="1100">
              <a:solidFill>
                <a:schemeClr val="dk1"/>
              </a:solidFill>
              <a:effectLst/>
              <a:latin typeface="+mn-lt"/>
              <a:ea typeface="+mn-ea"/>
              <a:cs typeface="+mn-cs"/>
            </a:rPr>
            <a:t>　公債費は住民一人当たり</a:t>
          </a:r>
          <a:r>
            <a:rPr kumimoji="1" lang="ja-JP" altLang="en-US" sz="1100">
              <a:solidFill>
                <a:schemeClr val="dk1"/>
              </a:solidFill>
              <a:effectLst/>
              <a:latin typeface="+mn-lt"/>
              <a:ea typeface="+mn-ea"/>
              <a:cs typeface="+mn-cs"/>
            </a:rPr>
            <a:t>１０１，６２９</a:t>
          </a:r>
          <a:r>
            <a:rPr kumimoji="1" lang="ja-JP" altLang="ja-JP" sz="1100">
              <a:solidFill>
                <a:schemeClr val="dk1"/>
              </a:solidFill>
              <a:effectLst/>
              <a:latin typeface="+mn-lt"/>
              <a:ea typeface="+mn-ea"/>
              <a:cs typeface="+mn-cs"/>
            </a:rPr>
            <a:t>円となっており、類似団体と比較して一人当たりコストが高い状況となっている。これは、</a:t>
          </a:r>
          <a:r>
            <a:rPr lang="ja-JP" altLang="ja-JP" sz="1100" b="0" i="0" baseline="0">
              <a:solidFill>
                <a:schemeClr val="dk1"/>
              </a:solidFill>
              <a:effectLst/>
              <a:latin typeface="+mn-lt"/>
              <a:ea typeface="+mn-ea"/>
              <a:cs typeface="+mn-cs"/>
            </a:rPr>
            <a:t>大台厚生新病院整備に対する支援、メディカルセンターの整備事業などに要した公債費の増によるものであるが、公債費のピークは平成３３年度になると見込まれ、今後益々厳しい財政運営となることが予想されるため、緊急性と住民のニーズを把握した事業の選択と集中により、計画的な町債発行に努める必要がある。</a:t>
          </a:r>
          <a:endParaRPr lang="ja-JP" altLang="ja-JP" sz="1400">
            <a:effectLst/>
          </a:endParaRPr>
        </a:p>
        <a:p>
          <a:r>
            <a:rPr kumimoji="1" lang="ja-JP" altLang="ja-JP" sz="1100">
              <a:solidFill>
                <a:schemeClr val="dk1"/>
              </a:solidFill>
              <a:effectLst/>
              <a:latin typeface="+mn-lt"/>
              <a:ea typeface="+mn-ea"/>
              <a:cs typeface="+mn-cs"/>
            </a:rPr>
            <a:t>　繰出金は住民一人当たり</a:t>
          </a:r>
          <a:r>
            <a:rPr kumimoji="1" lang="ja-JP" altLang="en-US" sz="1100">
              <a:solidFill>
                <a:schemeClr val="dk1"/>
              </a:solidFill>
              <a:effectLst/>
              <a:latin typeface="+mn-lt"/>
              <a:ea typeface="+mn-ea"/>
              <a:cs typeface="+mn-cs"/>
            </a:rPr>
            <a:t>９９，４０１</a:t>
          </a:r>
          <a:r>
            <a:rPr kumimoji="1" lang="ja-JP" altLang="ja-JP" sz="1100">
              <a:solidFill>
                <a:schemeClr val="dk1"/>
              </a:solidFill>
              <a:effectLst/>
              <a:latin typeface="+mn-lt"/>
              <a:ea typeface="+mn-ea"/>
              <a:cs typeface="+mn-cs"/>
            </a:rPr>
            <a:t>円となっており、類似団体と比較して一人当たりコストが高い状況となっている。これは、簡易水道事業特別会計において、平成２２年度から着手した</a:t>
          </a:r>
          <a:r>
            <a:rPr lang="ja-JP" altLang="ja-JP" sz="1100" b="0" i="0" baseline="0">
              <a:solidFill>
                <a:schemeClr val="dk1"/>
              </a:solidFill>
              <a:effectLst/>
              <a:latin typeface="+mn-lt"/>
              <a:ea typeface="+mn-ea"/>
              <a:cs typeface="+mn-cs"/>
            </a:rPr>
            <a:t>統合簡易水道整備事業に要した繰出金の増に伴うものであるが、平成２９年度からの上水道移行と企業会計導入を契機に、一層の合理化を図り、経営改善を目指すこととしている。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三重県大台町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9,721
9,640
362.86
7,690,389
7,489,638
177,750
4,729,879
9,447,621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125476</xdr:rowOff>
    </xdr:from>
    <xdr:to>
      <xdr:col>6</xdr:col>
      <xdr:colOff>511175</xdr:colOff>
      <xdr:row>38</xdr:row>
      <xdr:rowOff>33528</xdr:rowOff>
    </xdr:to>
    <xdr:cxnSp macro="">
      <xdr:nvCxnSpPr>
        <xdr:cNvPr id="61" name="直線コネクタ 60"/>
        <xdr:cNvCxnSpPr/>
      </xdr:nvCxnSpPr>
      <xdr:spPr>
        <a:xfrm>
          <a:off x="3797300" y="6469126"/>
          <a:ext cx="8382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125476</xdr:rowOff>
    </xdr:from>
    <xdr:to>
      <xdr:col>5</xdr:col>
      <xdr:colOff>358775</xdr:colOff>
      <xdr:row>37</xdr:row>
      <xdr:rowOff>156464</xdr:rowOff>
    </xdr:to>
    <xdr:cxnSp macro="">
      <xdr:nvCxnSpPr>
        <xdr:cNvPr id="64" name="直線コネクタ 63"/>
        <xdr:cNvCxnSpPr/>
      </xdr:nvCxnSpPr>
      <xdr:spPr>
        <a:xfrm flipV="1">
          <a:off x="2908300" y="6469126"/>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156464</xdr:rowOff>
    </xdr:from>
    <xdr:to>
      <xdr:col>4</xdr:col>
      <xdr:colOff>155575</xdr:colOff>
      <xdr:row>38</xdr:row>
      <xdr:rowOff>59309</xdr:rowOff>
    </xdr:to>
    <xdr:cxnSp macro="">
      <xdr:nvCxnSpPr>
        <xdr:cNvPr id="67" name="直線コネクタ 66"/>
        <xdr:cNvCxnSpPr/>
      </xdr:nvCxnSpPr>
      <xdr:spPr>
        <a:xfrm flipV="1">
          <a:off x="2019300" y="6500114"/>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7874</xdr:rowOff>
    </xdr:from>
    <xdr:to>
      <xdr:col>4</xdr:col>
      <xdr:colOff>206375</xdr:colOff>
      <xdr:row>38</xdr:row>
      <xdr:rowOff>109474</xdr:rowOff>
    </xdr:to>
    <xdr:sp macro="" textlink="">
      <xdr:nvSpPr>
        <xdr:cNvPr id="68" name="フローチャート : 判断 67"/>
        <xdr:cNvSpPr/>
      </xdr:nvSpPr>
      <xdr:spPr>
        <a:xfrm>
          <a:off x="2857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100601</xdr:rowOff>
    </xdr:from>
    <xdr:ext cx="469744" cy="259045"/>
    <xdr:sp macro="" textlink="">
      <xdr:nvSpPr>
        <xdr:cNvPr id="69" name="テキスト ボックス 68"/>
        <xdr:cNvSpPr txBox="1"/>
      </xdr:nvSpPr>
      <xdr:spPr>
        <a:xfrm>
          <a:off x="2673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59309</xdr:rowOff>
    </xdr:from>
    <xdr:to>
      <xdr:col>2</xdr:col>
      <xdr:colOff>638175</xdr:colOff>
      <xdr:row>38</xdr:row>
      <xdr:rowOff>70104</xdr:rowOff>
    </xdr:to>
    <xdr:cxnSp macro="">
      <xdr:nvCxnSpPr>
        <xdr:cNvPr id="70" name="直線コネクタ 69"/>
        <xdr:cNvCxnSpPr/>
      </xdr:nvCxnSpPr>
      <xdr:spPr>
        <a:xfrm flipV="1">
          <a:off x="1130300" y="6574409"/>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21844</xdr:rowOff>
    </xdr:from>
    <xdr:to>
      <xdr:col>3</xdr:col>
      <xdr:colOff>3175</xdr:colOff>
      <xdr:row>38</xdr:row>
      <xdr:rowOff>123444</xdr:rowOff>
    </xdr:to>
    <xdr:sp macro="" textlink="">
      <xdr:nvSpPr>
        <xdr:cNvPr id="71" name="フローチャート : 判断 70"/>
        <xdr:cNvSpPr/>
      </xdr:nvSpPr>
      <xdr:spPr>
        <a:xfrm>
          <a:off x="1968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114571</xdr:rowOff>
    </xdr:from>
    <xdr:ext cx="469744" cy="259045"/>
    <xdr:sp macro="" textlink="">
      <xdr:nvSpPr>
        <xdr:cNvPr id="72" name="テキスト ボックス 71"/>
        <xdr:cNvSpPr txBox="1"/>
      </xdr:nvSpPr>
      <xdr:spPr>
        <a:xfrm>
          <a:off x="1784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1397</xdr:rowOff>
    </xdr:from>
    <xdr:to>
      <xdr:col>1</xdr:col>
      <xdr:colOff>485775</xdr:colOff>
      <xdr:row>38</xdr:row>
      <xdr:rowOff>102997</xdr:rowOff>
    </xdr:to>
    <xdr:sp macro="" textlink="">
      <xdr:nvSpPr>
        <xdr:cNvPr id="73" name="フローチャート : 判断 72"/>
        <xdr:cNvSpPr/>
      </xdr:nvSpPr>
      <xdr:spPr>
        <a:xfrm>
          <a:off x="1079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119524</xdr:rowOff>
    </xdr:from>
    <xdr:ext cx="469744" cy="259045"/>
    <xdr:sp macro="" textlink="">
      <xdr:nvSpPr>
        <xdr:cNvPr id="74" name="テキスト ボックス 73"/>
        <xdr:cNvSpPr txBox="1"/>
      </xdr:nvSpPr>
      <xdr:spPr>
        <a:xfrm>
          <a:off x="895427"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154178</xdr:rowOff>
    </xdr:from>
    <xdr:to>
      <xdr:col>6</xdr:col>
      <xdr:colOff>561975</xdr:colOff>
      <xdr:row>38</xdr:row>
      <xdr:rowOff>84328</xdr:rowOff>
    </xdr:to>
    <xdr:sp macro="" textlink="">
      <xdr:nvSpPr>
        <xdr:cNvPr id="80" name="円/楕円 79"/>
        <xdr:cNvSpPr/>
      </xdr:nvSpPr>
      <xdr:spPr>
        <a:xfrm>
          <a:off x="4584700" y="64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132605</xdr:rowOff>
    </xdr:from>
    <xdr:ext cx="469744" cy="259045"/>
    <xdr:sp macro="" textlink="">
      <xdr:nvSpPr>
        <xdr:cNvPr id="81" name="議会費該当値テキスト"/>
        <xdr:cNvSpPr txBox="1"/>
      </xdr:nvSpPr>
      <xdr:spPr>
        <a:xfrm>
          <a:off x="4686300" y="647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74676</xdr:rowOff>
    </xdr:from>
    <xdr:to>
      <xdr:col>5</xdr:col>
      <xdr:colOff>409575</xdr:colOff>
      <xdr:row>38</xdr:row>
      <xdr:rowOff>4826</xdr:rowOff>
    </xdr:to>
    <xdr:sp macro="" textlink="">
      <xdr:nvSpPr>
        <xdr:cNvPr id="82" name="円/楕円 81"/>
        <xdr:cNvSpPr/>
      </xdr:nvSpPr>
      <xdr:spPr>
        <a:xfrm>
          <a:off x="3746500" y="6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167403</xdr:rowOff>
    </xdr:from>
    <xdr:ext cx="469744" cy="259045"/>
    <xdr:sp macro="" textlink="">
      <xdr:nvSpPr>
        <xdr:cNvPr id="83" name="テキスト ボックス 82"/>
        <xdr:cNvSpPr txBox="1"/>
      </xdr:nvSpPr>
      <xdr:spPr>
        <a:xfrm>
          <a:off x="3562427" y="651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105664</xdr:rowOff>
    </xdr:from>
    <xdr:to>
      <xdr:col>4</xdr:col>
      <xdr:colOff>206375</xdr:colOff>
      <xdr:row>38</xdr:row>
      <xdr:rowOff>35814</xdr:rowOff>
    </xdr:to>
    <xdr:sp macro="" textlink="">
      <xdr:nvSpPr>
        <xdr:cNvPr id="84" name="円/楕円 83"/>
        <xdr:cNvSpPr/>
      </xdr:nvSpPr>
      <xdr:spPr>
        <a:xfrm>
          <a:off x="2857500" y="64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52341</xdr:rowOff>
    </xdr:from>
    <xdr:ext cx="469744" cy="259045"/>
    <xdr:sp macro="" textlink="">
      <xdr:nvSpPr>
        <xdr:cNvPr id="85" name="テキスト ボックス 84"/>
        <xdr:cNvSpPr txBox="1"/>
      </xdr:nvSpPr>
      <xdr:spPr>
        <a:xfrm>
          <a:off x="2673427"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8509</xdr:rowOff>
    </xdr:from>
    <xdr:to>
      <xdr:col>3</xdr:col>
      <xdr:colOff>3175</xdr:colOff>
      <xdr:row>38</xdr:row>
      <xdr:rowOff>110109</xdr:rowOff>
    </xdr:to>
    <xdr:sp macro="" textlink="">
      <xdr:nvSpPr>
        <xdr:cNvPr id="86" name="円/楕円 85"/>
        <xdr:cNvSpPr/>
      </xdr:nvSpPr>
      <xdr:spPr>
        <a:xfrm>
          <a:off x="1968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126636</xdr:rowOff>
    </xdr:from>
    <xdr:ext cx="469744" cy="259045"/>
    <xdr:sp macro="" textlink="">
      <xdr:nvSpPr>
        <xdr:cNvPr id="87" name="テキスト ボックス 86"/>
        <xdr:cNvSpPr txBox="1"/>
      </xdr:nvSpPr>
      <xdr:spPr>
        <a:xfrm>
          <a:off x="1784427" y="629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19304</xdr:rowOff>
    </xdr:from>
    <xdr:to>
      <xdr:col>1</xdr:col>
      <xdr:colOff>485775</xdr:colOff>
      <xdr:row>38</xdr:row>
      <xdr:rowOff>120904</xdr:rowOff>
    </xdr:to>
    <xdr:sp macro="" textlink="">
      <xdr:nvSpPr>
        <xdr:cNvPr id="88" name="円/楕円 87"/>
        <xdr:cNvSpPr/>
      </xdr:nvSpPr>
      <xdr:spPr>
        <a:xfrm>
          <a:off x="1079500" y="65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112031</xdr:rowOff>
    </xdr:from>
    <xdr:ext cx="469744" cy="259045"/>
    <xdr:sp macro="" textlink="">
      <xdr:nvSpPr>
        <xdr:cNvPr id="89" name="テキスト ボックス 88"/>
        <xdr:cNvSpPr txBox="1"/>
      </xdr:nvSpPr>
      <xdr:spPr>
        <a:xfrm>
          <a:off x="895427" y="662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88810</xdr:rowOff>
    </xdr:from>
    <xdr:to>
      <xdr:col>6</xdr:col>
      <xdr:colOff>511175</xdr:colOff>
      <xdr:row>58</xdr:row>
      <xdr:rowOff>111520</xdr:rowOff>
    </xdr:to>
    <xdr:cxnSp macro="">
      <xdr:nvCxnSpPr>
        <xdr:cNvPr id="120" name="直線コネクタ 119"/>
        <xdr:cNvCxnSpPr/>
      </xdr:nvCxnSpPr>
      <xdr:spPr>
        <a:xfrm flipV="1">
          <a:off x="3797300" y="10032910"/>
          <a:ext cx="838200" cy="2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111520</xdr:rowOff>
    </xdr:from>
    <xdr:to>
      <xdr:col>5</xdr:col>
      <xdr:colOff>358775</xdr:colOff>
      <xdr:row>58</xdr:row>
      <xdr:rowOff>113164</xdr:rowOff>
    </xdr:to>
    <xdr:cxnSp macro="">
      <xdr:nvCxnSpPr>
        <xdr:cNvPr id="123" name="直線コネクタ 122"/>
        <xdr:cNvCxnSpPr/>
      </xdr:nvCxnSpPr>
      <xdr:spPr>
        <a:xfrm flipV="1">
          <a:off x="2908300" y="10055620"/>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7208</xdr:rowOff>
    </xdr:from>
    <xdr:to>
      <xdr:col>4</xdr:col>
      <xdr:colOff>155575</xdr:colOff>
      <xdr:row>58</xdr:row>
      <xdr:rowOff>113164</xdr:rowOff>
    </xdr:to>
    <xdr:cxnSp macro="">
      <xdr:nvCxnSpPr>
        <xdr:cNvPr id="126" name="直線コネクタ 125"/>
        <xdr:cNvCxnSpPr/>
      </xdr:nvCxnSpPr>
      <xdr:spPr>
        <a:xfrm>
          <a:off x="2019300" y="9951308"/>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132357</xdr:rowOff>
    </xdr:from>
    <xdr:to>
      <xdr:col>4</xdr:col>
      <xdr:colOff>206375</xdr:colOff>
      <xdr:row>58</xdr:row>
      <xdr:rowOff>62507</xdr:rowOff>
    </xdr:to>
    <xdr:sp macro="" textlink="">
      <xdr:nvSpPr>
        <xdr:cNvPr id="127" name="フローチャート : 判断 126"/>
        <xdr:cNvSpPr/>
      </xdr:nvSpPr>
      <xdr:spPr>
        <a:xfrm>
          <a:off x="2857500" y="990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79034</xdr:rowOff>
    </xdr:from>
    <xdr:ext cx="599010" cy="259045"/>
    <xdr:sp macro="" textlink="">
      <xdr:nvSpPr>
        <xdr:cNvPr id="128" name="テキスト ボックス 127"/>
        <xdr:cNvSpPr txBox="1"/>
      </xdr:nvSpPr>
      <xdr:spPr>
        <a:xfrm>
          <a:off x="2608794" y="96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7208</xdr:rowOff>
    </xdr:from>
    <xdr:to>
      <xdr:col>2</xdr:col>
      <xdr:colOff>638175</xdr:colOff>
      <xdr:row>58</xdr:row>
      <xdr:rowOff>90287</xdr:rowOff>
    </xdr:to>
    <xdr:cxnSp macro="">
      <xdr:nvCxnSpPr>
        <xdr:cNvPr id="129" name="直線コネクタ 128"/>
        <xdr:cNvCxnSpPr/>
      </xdr:nvCxnSpPr>
      <xdr:spPr>
        <a:xfrm flipV="1">
          <a:off x="1130300" y="9951308"/>
          <a:ext cx="8890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51831</xdr:rowOff>
    </xdr:from>
    <xdr:to>
      <xdr:col>3</xdr:col>
      <xdr:colOff>3175</xdr:colOff>
      <xdr:row>58</xdr:row>
      <xdr:rowOff>153431</xdr:rowOff>
    </xdr:to>
    <xdr:sp macro="" textlink="">
      <xdr:nvSpPr>
        <xdr:cNvPr id="130" name="フローチャート : 判断 129"/>
        <xdr:cNvSpPr/>
      </xdr:nvSpPr>
      <xdr:spPr>
        <a:xfrm>
          <a:off x="1968500" y="99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144558</xdr:rowOff>
    </xdr:from>
    <xdr:ext cx="599010" cy="259045"/>
    <xdr:sp macro="" textlink="">
      <xdr:nvSpPr>
        <xdr:cNvPr id="131" name="テキスト ボックス 130"/>
        <xdr:cNvSpPr txBox="1"/>
      </xdr:nvSpPr>
      <xdr:spPr>
        <a:xfrm>
          <a:off x="1719794" y="1008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75798</xdr:rowOff>
    </xdr:from>
    <xdr:to>
      <xdr:col>1</xdr:col>
      <xdr:colOff>485775</xdr:colOff>
      <xdr:row>59</xdr:row>
      <xdr:rowOff>5948</xdr:rowOff>
    </xdr:to>
    <xdr:sp macro="" textlink="">
      <xdr:nvSpPr>
        <xdr:cNvPr id="132" name="フローチャート : 判断 131"/>
        <xdr:cNvSpPr/>
      </xdr:nvSpPr>
      <xdr:spPr>
        <a:xfrm>
          <a:off x="1079500" y="1001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168525</xdr:rowOff>
    </xdr:from>
    <xdr:ext cx="534377" cy="259045"/>
    <xdr:sp macro="" textlink="">
      <xdr:nvSpPr>
        <xdr:cNvPr id="133" name="テキスト ボックス 132"/>
        <xdr:cNvSpPr txBox="1"/>
      </xdr:nvSpPr>
      <xdr:spPr>
        <a:xfrm>
          <a:off x="863111" y="1011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38010</xdr:rowOff>
    </xdr:from>
    <xdr:to>
      <xdr:col>6</xdr:col>
      <xdr:colOff>561975</xdr:colOff>
      <xdr:row>58</xdr:row>
      <xdr:rowOff>139610</xdr:rowOff>
    </xdr:to>
    <xdr:sp macro="" textlink="">
      <xdr:nvSpPr>
        <xdr:cNvPr id="139" name="円/楕円 138"/>
        <xdr:cNvSpPr/>
      </xdr:nvSpPr>
      <xdr:spPr>
        <a:xfrm>
          <a:off x="4584700" y="99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124387</xdr:rowOff>
    </xdr:from>
    <xdr:ext cx="599010" cy="259045"/>
    <xdr:sp macro="" textlink="">
      <xdr:nvSpPr>
        <xdr:cNvPr id="140" name="総務費該当値テキスト"/>
        <xdr:cNvSpPr txBox="1"/>
      </xdr:nvSpPr>
      <xdr:spPr>
        <a:xfrm>
          <a:off x="4686300" y="989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60720</xdr:rowOff>
    </xdr:from>
    <xdr:to>
      <xdr:col>5</xdr:col>
      <xdr:colOff>409575</xdr:colOff>
      <xdr:row>58</xdr:row>
      <xdr:rowOff>162320</xdr:rowOff>
    </xdr:to>
    <xdr:sp macro="" textlink="">
      <xdr:nvSpPr>
        <xdr:cNvPr id="141" name="円/楕円 140"/>
        <xdr:cNvSpPr/>
      </xdr:nvSpPr>
      <xdr:spPr>
        <a:xfrm>
          <a:off x="3746500" y="100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153447</xdr:rowOff>
    </xdr:from>
    <xdr:ext cx="534377" cy="259045"/>
    <xdr:sp macro="" textlink="">
      <xdr:nvSpPr>
        <xdr:cNvPr id="142" name="テキスト ボックス 141"/>
        <xdr:cNvSpPr txBox="1"/>
      </xdr:nvSpPr>
      <xdr:spPr>
        <a:xfrm>
          <a:off x="3530111" y="1009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62364</xdr:rowOff>
    </xdr:from>
    <xdr:to>
      <xdr:col>4</xdr:col>
      <xdr:colOff>206375</xdr:colOff>
      <xdr:row>58</xdr:row>
      <xdr:rowOff>163964</xdr:rowOff>
    </xdr:to>
    <xdr:sp macro="" textlink="">
      <xdr:nvSpPr>
        <xdr:cNvPr id="143" name="円/楕円 142"/>
        <xdr:cNvSpPr/>
      </xdr:nvSpPr>
      <xdr:spPr>
        <a:xfrm>
          <a:off x="2857500" y="100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155091</xdr:rowOff>
    </xdr:from>
    <xdr:ext cx="534377" cy="259045"/>
    <xdr:sp macro="" textlink="">
      <xdr:nvSpPr>
        <xdr:cNvPr id="144" name="テキスト ボックス 143"/>
        <xdr:cNvSpPr txBox="1"/>
      </xdr:nvSpPr>
      <xdr:spPr>
        <a:xfrm>
          <a:off x="2641111" y="100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127858</xdr:rowOff>
    </xdr:from>
    <xdr:to>
      <xdr:col>3</xdr:col>
      <xdr:colOff>3175</xdr:colOff>
      <xdr:row>58</xdr:row>
      <xdr:rowOff>58008</xdr:rowOff>
    </xdr:to>
    <xdr:sp macro="" textlink="">
      <xdr:nvSpPr>
        <xdr:cNvPr id="145" name="円/楕円 144"/>
        <xdr:cNvSpPr/>
      </xdr:nvSpPr>
      <xdr:spPr>
        <a:xfrm>
          <a:off x="1968500" y="99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74535</xdr:rowOff>
    </xdr:from>
    <xdr:ext cx="599010" cy="259045"/>
    <xdr:sp macro="" textlink="">
      <xdr:nvSpPr>
        <xdr:cNvPr id="146" name="テキスト ボックス 145"/>
        <xdr:cNvSpPr txBox="1"/>
      </xdr:nvSpPr>
      <xdr:spPr>
        <a:xfrm>
          <a:off x="1719794" y="967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39487</xdr:rowOff>
    </xdr:from>
    <xdr:to>
      <xdr:col>1</xdr:col>
      <xdr:colOff>485775</xdr:colOff>
      <xdr:row>58</xdr:row>
      <xdr:rowOff>141087</xdr:rowOff>
    </xdr:to>
    <xdr:sp macro="" textlink="">
      <xdr:nvSpPr>
        <xdr:cNvPr id="147" name="円/楕円 146"/>
        <xdr:cNvSpPr/>
      </xdr:nvSpPr>
      <xdr:spPr>
        <a:xfrm>
          <a:off x="1079500" y="99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157614</xdr:rowOff>
    </xdr:from>
    <xdr:ext cx="599010" cy="259045"/>
    <xdr:sp macro="" textlink="">
      <xdr:nvSpPr>
        <xdr:cNvPr id="148" name="テキスト ボックス 147"/>
        <xdr:cNvSpPr txBox="1"/>
      </xdr:nvSpPr>
      <xdr:spPr>
        <a:xfrm>
          <a:off x="830794" y="975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121336</xdr:rowOff>
    </xdr:from>
    <xdr:to>
      <xdr:col>6</xdr:col>
      <xdr:colOff>511175</xdr:colOff>
      <xdr:row>74</xdr:row>
      <xdr:rowOff>83519</xdr:rowOff>
    </xdr:to>
    <xdr:cxnSp macro="">
      <xdr:nvCxnSpPr>
        <xdr:cNvPr id="180" name="直線コネクタ 179"/>
        <xdr:cNvCxnSpPr/>
      </xdr:nvCxnSpPr>
      <xdr:spPr>
        <a:xfrm flipV="1">
          <a:off x="3797300" y="12637186"/>
          <a:ext cx="838200" cy="1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83519</xdr:rowOff>
    </xdr:from>
    <xdr:to>
      <xdr:col>5</xdr:col>
      <xdr:colOff>358775</xdr:colOff>
      <xdr:row>75</xdr:row>
      <xdr:rowOff>8081</xdr:rowOff>
    </xdr:to>
    <xdr:cxnSp macro="">
      <xdr:nvCxnSpPr>
        <xdr:cNvPr id="183" name="直線コネクタ 182"/>
        <xdr:cNvCxnSpPr/>
      </xdr:nvCxnSpPr>
      <xdr:spPr>
        <a:xfrm flipV="1">
          <a:off x="2908300" y="12770819"/>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8081</xdr:rowOff>
    </xdr:from>
    <xdr:to>
      <xdr:col>4</xdr:col>
      <xdr:colOff>155575</xdr:colOff>
      <xdr:row>76</xdr:row>
      <xdr:rowOff>70194</xdr:rowOff>
    </xdr:to>
    <xdr:cxnSp macro="">
      <xdr:nvCxnSpPr>
        <xdr:cNvPr id="186" name="直線コネクタ 185"/>
        <xdr:cNvCxnSpPr/>
      </xdr:nvCxnSpPr>
      <xdr:spPr>
        <a:xfrm flipV="1">
          <a:off x="2019300" y="12866831"/>
          <a:ext cx="889000" cy="23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20016</xdr:rowOff>
    </xdr:from>
    <xdr:to>
      <xdr:col>4</xdr:col>
      <xdr:colOff>206375</xdr:colOff>
      <xdr:row>76</xdr:row>
      <xdr:rowOff>121616</xdr:rowOff>
    </xdr:to>
    <xdr:sp macro="" textlink="">
      <xdr:nvSpPr>
        <xdr:cNvPr id="187" name="フローチャート : 判断 186"/>
        <xdr:cNvSpPr/>
      </xdr:nvSpPr>
      <xdr:spPr>
        <a:xfrm>
          <a:off x="2857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112743</xdr:rowOff>
    </xdr:from>
    <xdr:ext cx="599010" cy="259045"/>
    <xdr:sp macro="" textlink="">
      <xdr:nvSpPr>
        <xdr:cNvPr id="188" name="テキスト ボックス 187"/>
        <xdr:cNvSpPr txBox="1"/>
      </xdr:nvSpPr>
      <xdr:spPr>
        <a:xfrm>
          <a:off x="2608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70194</xdr:rowOff>
    </xdr:from>
    <xdr:to>
      <xdr:col>2</xdr:col>
      <xdr:colOff>638175</xdr:colOff>
      <xdr:row>76</xdr:row>
      <xdr:rowOff>126898</xdr:rowOff>
    </xdr:to>
    <xdr:cxnSp macro="">
      <xdr:nvCxnSpPr>
        <xdr:cNvPr id="189" name="直線コネクタ 188"/>
        <xdr:cNvCxnSpPr/>
      </xdr:nvCxnSpPr>
      <xdr:spPr>
        <a:xfrm flipV="1">
          <a:off x="1130300" y="13100394"/>
          <a:ext cx="889000" cy="5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145190</xdr:rowOff>
    </xdr:from>
    <xdr:to>
      <xdr:col>3</xdr:col>
      <xdr:colOff>3175</xdr:colOff>
      <xdr:row>77</xdr:row>
      <xdr:rowOff>75340</xdr:rowOff>
    </xdr:to>
    <xdr:sp macro="" textlink="">
      <xdr:nvSpPr>
        <xdr:cNvPr id="190" name="フローチャート : 判断 189"/>
        <xdr:cNvSpPr/>
      </xdr:nvSpPr>
      <xdr:spPr>
        <a:xfrm>
          <a:off x="1968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66467</xdr:rowOff>
    </xdr:from>
    <xdr:ext cx="599010" cy="259045"/>
    <xdr:sp macro="" textlink="">
      <xdr:nvSpPr>
        <xdr:cNvPr id="191" name="テキスト ボックス 190"/>
        <xdr:cNvSpPr txBox="1"/>
      </xdr:nvSpPr>
      <xdr:spPr>
        <a:xfrm>
          <a:off x="1719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156663</xdr:rowOff>
    </xdr:from>
    <xdr:to>
      <xdr:col>1</xdr:col>
      <xdr:colOff>485775</xdr:colOff>
      <xdr:row>77</xdr:row>
      <xdr:rowOff>86813</xdr:rowOff>
    </xdr:to>
    <xdr:sp macro="" textlink="">
      <xdr:nvSpPr>
        <xdr:cNvPr id="192" name="フローチャート : 判断 191"/>
        <xdr:cNvSpPr/>
      </xdr:nvSpPr>
      <xdr:spPr>
        <a:xfrm>
          <a:off x="1079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77940</xdr:rowOff>
    </xdr:from>
    <xdr:ext cx="599010" cy="259045"/>
    <xdr:sp macro="" textlink="">
      <xdr:nvSpPr>
        <xdr:cNvPr id="193" name="テキスト ボックス 192"/>
        <xdr:cNvSpPr txBox="1"/>
      </xdr:nvSpPr>
      <xdr:spPr>
        <a:xfrm>
          <a:off x="830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70536</xdr:rowOff>
    </xdr:from>
    <xdr:to>
      <xdr:col>6</xdr:col>
      <xdr:colOff>561975</xdr:colOff>
      <xdr:row>74</xdr:row>
      <xdr:rowOff>686</xdr:rowOff>
    </xdr:to>
    <xdr:sp macro="" textlink="">
      <xdr:nvSpPr>
        <xdr:cNvPr id="199" name="円/楕円 198"/>
        <xdr:cNvSpPr/>
      </xdr:nvSpPr>
      <xdr:spPr>
        <a:xfrm>
          <a:off x="4584700" y="125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93413</xdr:rowOff>
    </xdr:from>
    <xdr:ext cx="599010" cy="259045"/>
    <xdr:sp macro="" textlink="">
      <xdr:nvSpPr>
        <xdr:cNvPr id="200" name="民生費該当値テキスト"/>
        <xdr:cNvSpPr txBox="1"/>
      </xdr:nvSpPr>
      <xdr:spPr>
        <a:xfrm>
          <a:off x="4686300" y="1243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182,437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32719</xdr:rowOff>
    </xdr:from>
    <xdr:to>
      <xdr:col>5</xdr:col>
      <xdr:colOff>409575</xdr:colOff>
      <xdr:row>74</xdr:row>
      <xdr:rowOff>134319</xdr:rowOff>
    </xdr:to>
    <xdr:sp macro="" textlink="">
      <xdr:nvSpPr>
        <xdr:cNvPr id="201" name="円/楕円 200"/>
        <xdr:cNvSpPr/>
      </xdr:nvSpPr>
      <xdr:spPr>
        <a:xfrm>
          <a:off x="3746500" y="1272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150846</xdr:rowOff>
    </xdr:from>
    <xdr:ext cx="599010" cy="259045"/>
    <xdr:sp macro="" textlink="">
      <xdr:nvSpPr>
        <xdr:cNvPr id="202" name="テキスト ボックス 201"/>
        <xdr:cNvSpPr txBox="1"/>
      </xdr:nvSpPr>
      <xdr:spPr>
        <a:xfrm>
          <a:off x="3497794" y="1249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170,161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128731</xdr:rowOff>
    </xdr:from>
    <xdr:to>
      <xdr:col>4</xdr:col>
      <xdr:colOff>206375</xdr:colOff>
      <xdr:row>75</xdr:row>
      <xdr:rowOff>58881</xdr:rowOff>
    </xdr:to>
    <xdr:sp macro="" textlink="">
      <xdr:nvSpPr>
        <xdr:cNvPr id="203" name="円/楕円 202"/>
        <xdr:cNvSpPr/>
      </xdr:nvSpPr>
      <xdr:spPr>
        <a:xfrm>
          <a:off x="2857500" y="128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75408</xdr:rowOff>
    </xdr:from>
    <xdr:ext cx="599010" cy="259045"/>
    <xdr:sp macro="" textlink="">
      <xdr:nvSpPr>
        <xdr:cNvPr id="204" name="テキスト ボックス 203"/>
        <xdr:cNvSpPr txBox="1"/>
      </xdr:nvSpPr>
      <xdr:spPr>
        <a:xfrm>
          <a:off x="2608794" y="125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161,341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19394</xdr:rowOff>
    </xdr:from>
    <xdr:to>
      <xdr:col>3</xdr:col>
      <xdr:colOff>3175</xdr:colOff>
      <xdr:row>76</xdr:row>
      <xdr:rowOff>120994</xdr:rowOff>
    </xdr:to>
    <xdr:sp macro="" textlink="">
      <xdr:nvSpPr>
        <xdr:cNvPr id="205" name="円/楕円 204"/>
        <xdr:cNvSpPr/>
      </xdr:nvSpPr>
      <xdr:spPr>
        <a:xfrm>
          <a:off x="1968500" y="130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137522</xdr:rowOff>
    </xdr:from>
    <xdr:ext cx="599010" cy="259045"/>
    <xdr:sp macro="" textlink="">
      <xdr:nvSpPr>
        <xdr:cNvPr id="206" name="テキスト ボックス 205"/>
        <xdr:cNvSpPr txBox="1"/>
      </xdr:nvSpPr>
      <xdr:spPr>
        <a:xfrm>
          <a:off x="1719794" y="1282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76098</xdr:rowOff>
    </xdr:from>
    <xdr:to>
      <xdr:col>1</xdr:col>
      <xdr:colOff>485775</xdr:colOff>
      <xdr:row>77</xdr:row>
      <xdr:rowOff>6248</xdr:rowOff>
    </xdr:to>
    <xdr:sp macro="" textlink="">
      <xdr:nvSpPr>
        <xdr:cNvPr id="207" name="円/楕円 206"/>
        <xdr:cNvSpPr/>
      </xdr:nvSpPr>
      <xdr:spPr>
        <a:xfrm>
          <a:off x="1079500" y="131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22775</xdr:rowOff>
    </xdr:from>
    <xdr:ext cx="599010" cy="259045"/>
    <xdr:sp macro="" textlink="">
      <xdr:nvSpPr>
        <xdr:cNvPr id="208" name="テキスト ボックス 207"/>
        <xdr:cNvSpPr txBox="1"/>
      </xdr:nvSpPr>
      <xdr:spPr>
        <a:xfrm>
          <a:off x="830794" y="1288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167891</xdr:rowOff>
    </xdr:from>
    <xdr:to>
      <xdr:col>6</xdr:col>
      <xdr:colOff>511175</xdr:colOff>
      <xdr:row>96</xdr:row>
      <xdr:rowOff>4094</xdr:rowOff>
    </xdr:to>
    <xdr:cxnSp macro="">
      <xdr:nvCxnSpPr>
        <xdr:cNvPr id="235" name="直線コネクタ 234"/>
        <xdr:cNvCxnSpPr/>
      </xdr:nvCxnSpPr>
      <xdr:spPr>
        <a:xfrm>
          <a:off x="3797300" y="16455641"/>
          <a:ext cx="8382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8781</xdr:rowOff>
    </xdr:from>
    <xdr:to>
      <xdr:col>5</xdr:col>
      <xdr:colOff>358775</xdr:colOff>
      <xdr:row>95</xdr:row>
      <xdr:rowOff>167891</xdr:rowOff>
    </xdr:to>
    <xdr:cxnSp macro="">
      <xdr:nvCxnSpPr>
        <xdr:cNvPr id="238" name="直線コネクタ 237"/>
        <xdr:cNvCxnSpPr/>
      </xdr:nvCxnSpPr>
      <xdr:spPr>
        <a:xfrm>
          <a:off x="2908300" y="15782181"/>
          <a:ext cx="889000" cy="67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8781</xdr:rowOff>
    </xdr:from>
    <xdr:to>
      <xdr:col>4</xdr:col>
      <xdr:colOff>155575</xdr:colOff>
      <xdr:row>95</xdr:row>
      <xdr:rowOff>57998</xdr:rowOff>
    </xdr:to>
    <xdr:cxnSp macro="">
      <xdr:nvCxnSpPr>
        <xdr:cNvPr id="241" name="直線コネクタ 240"/>
        <xdr:cNvCxnSpPr/>
      </xdr:nvCxnSpPr>
      <xdr:spPr>
        <a:xfrm flipV="1">
          <a:off x="2019300" y="15782181"/>
          <a:ext cx="889000" cy="5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42" name="フローチャート : 判断 241"/>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43" name="テキスト ボックス 242"/>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57998</xdr:rowOff>
    </xdr:from>
    <xdr:to>
      <xdr:col>2</xdr:col>
      <xdr:colOff>638175</xdr:colOff>
      <xdr:row>95</xdr:row>
      <xdr:rowOff>62370</xdr:rowOff>
    </xdr:to>
    <xdr:cxnSp macro="">
      <xdr:nvCxnSpPr>
        <xdr:cNvPr id="244" name="直線コネクタ 243"/>
        <xdr:cNvCxnSpPr/>
      </xdr:nvCxnSpPr>
      <xdr:spPr>
        <a:xfrm flipV="1">
          <a:off x="1130300" y="16345748"/>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45" name="フローチャート : 判断 244"/>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46" name="テキスト ボックス 245"/>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47" name="フローチャート : 判断 246"/>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8" name="テキスト ボックス 247"/>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124744</xdr:rowOff>
    </xdr:from>
    <xdr:to>
      <xdr:col>6</xdr:col>
      <xdr:colOff>561975</xdr:colOff>
      <xdr:row>96</xdr:row>
      <xdr:rowOff>54894</xdr:rowOff>
    </xdr:to>
    <xdr:sp macro="" textlink="">
      <xdr:nvSpPr>
        <xdr:cNvPr id="254" name="円/楕円 253"/>
        <xdr:cNvSpPr/>
      </xdr:nvSpPr>
      <xdr:spPr>
        <a:xfrm>
          <a:off x="4584700" y="164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147621</xdr:rowOff>
    </xdr:from>
    <xdr:ext cx="599010" cy="259045"/>
    <xdr:sp macro="" textlink="">
      <xdr:nvSpPr>
        <xdr:cNvPr id="255" name="衛生費該当値テキスト"/>
        <xdr:cNvSpPr txBox="1"/>
      </xdr:nvSpPr>
      <xdr:spPr>
        <a:xfrm>
          <a:off x="4686300" y="1626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104,660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117091</xdr:rowOff>
    </xdr:from>
    <xdr:to>
      <xdr:col>5</xdr:col>
      <xdr:colOff>409575</xdr:colOff>
      <xdr:row>96</xdr:row>
      <xdr:rowOff>47241</xdr:rowOff>
    </xdr:to>
    <xdr:sp macro="" textlink="">
      <xdr:nvSpPr>
        <xdr:cNvPr id="256" name="円/楕円 255"/>
        <xdr:cNvSpPr/>
      </xdr:nvSpPr>
      <xdr:spPr>
        <a:xfrm>
          <a:off x="3746500" y="164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63768</xdr:rowOff>
    </xdr:from>
    <xdr:ext cx="599010" cy="259045"/>
    <xdr:sp macro="" textlink="">
      <xdr:nvSpPr>
        <xdr:cNvPr id="257" name="テキスト ボックス 256"/>
        <xdr:cNvSpPr txBox="1"/>
      </xdr:nvSpPr>
      <xdr:spPr>
        <a:xfrm>
          <a:off x="3497794" y="1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106,334</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129431</xdr:rowOff>
    </xdr:from>
    <xdr:to>
      <xdr:col>4</xdr:col>
      <xdr:colOff>206375</xdr:colOff>
      <xdr:row>92</xdr:row>
      <xdr:rowOff>59581</xdr:rowOff>
    </xdr:to>
    <xdr:sp macro="" textlink="">
      <xdr:nvSpPr>
        <xdr:cNvPr id="258" name="円/楕円 257"/>
        <xdr:cNvSpPr/>
      </xdr:nvSpPr>
      <xdr:spPr>
        <a:xfrm>
          <a:off x="2857500" y="157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76108</xdr:rowOff>
    </xdr:from>
    <xdr:ext cx="599010" cy="259045"/>
    <xdr:sp macro="" textlink="">
      <xdr:nvSpPr>
        <xdr:cNvPr id="259" name="テキスト ボックス 258"/>
        <xdr:cNvSpPr txBox="1"/>
      </xdr:nvSpPr>
      <xdr:spPr>
        <a:xfrm>
          <a:off x="2608794" y="1550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7198</xdr:rowOff>
    </xdr:from>
    <xdr:to>
      <xdr:col>3</xdr:col>
      <xdr:colOff>3175</xdr:colOff>
      <xdr:row>95</xdr:row>
      <xdr:rowOff>108798</xdr:rowOff>
    </xdr:to>
    <xdr:sp macro="" textlink="">
      <xdr:nvSpPr>
        <xdr:cNvPr id="260" name="円/楕円 259"/>
        <xdr:cNvSpPr/>
      </xdr:nvSpPr>
      <xdr:spPr>
        <a:xfrm>
          <a:off x="1968500" y="1629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125325</xdr:rowOff>
    </xdr:from>
    <xdr:ext cx="599010" cy="259045"/>
    <xdr:sp macro="" textlink="">
      <xdr:nvSpPr>
        <xdr:cNvPr id="261" name="テキスト ボックス 260"/>
        <xdr:cNvSpPr txBox="1"/>
      </xdr:nvSpPr>
      <xdr:spPr>
        <a:xfrm>
          <a:off x="1719794" y="160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11570</xdr:rowOff>
    </xdr:from>
    <xdr:to>
      <xdr:col>1</xdr:col>
      <xdr:colOff>485775</xdr:colOff>
      <xdr:row>95</xdr:row>
      <xdr:rowOff>113170</xdr:rowOff>
    </xdr:to>
    <xdr:sp macro="" textlink="">
      <xdr:nvSpPr>
        <xdr:cNvPr id="262" name="円/楕円 261"/>
        <xdr:cNvSpPr/>
      </xdr:nvSpPr>
      <xdr:spPr>
        <a:xfrm>
          <a:off x="1079500" y="162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129697</xdr:rowOff>
    </xdr:from>
    <xdr:ext cx="599010" cy="259045"/>
    <xdr:sp macro="" textlink="">
      <xdr:nvSpPr>
        <xdr:cNvPr id="263" name="テキスト ボックス 262"/>
        <xdr:cNvSpPr txBox="1"/>
      </xdr:nvSpPr>
      <xdr:spPr>
        <a:xfrm>
          <a:off x="830794" y="1607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58700</xdr:rowOff>
    </xdr:from>
    <xdr:to>
      <xdr:col>15</xdr:col>
      <xdr:colOff>180975</xdr:colOff>
      <xdr:row>38</xdr:row>
      <xdr:rowOff>12065</xdr:rowOff>
    </xdr:to>
    <xdr:cxnSp macro="">
      <xdr:nvCxnSpPr>
        <xdr:cNvPr id="292" name="直線コネクタ 291"/>
        <xdr:cNvCxnSpPr/>
      </xdr:nvCxnSpPr>
      <xdr:spPr>
        <a:xfrm>
          <a:off x="9639300" y="6402350"/>
          <a:ext cx="8382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58700</xdr:rowOff>
    </xdr:from>
    <xdr:to>
      <xdr:col>14</xdr:col>
      <xdr:colOff>28575</xdr:colOff>
      <xdr:row>38</xdr:row>
      <xdr:rowOff>788</xdr:rowOff>
    </xdr:to>
    <xdr:cxnSp macro="">
      <xdr:nvCxnSpPr>
        <xdr:cNvPr id="295" name="直線コネクタ 294"/>
        <xdr:cNvCxnSpPr/>
      </xdr:nvCxnSpPr>
      <xdr:spPr>
        <a:xfrm flipV="1">
          <a:off x="8750300" y="6402350"/>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788</xdr:rowOff>
    </xdr:from>
    <xdr:to>
      <xdr:col>12</xdr:col>
      <xdr:colOff>511175</xdr:colOff>
      <xdr:row>38</xdr:row>
      <xdr:rowOff>18314</xdr:rowOff>
    </xdr:to>
    <xdr:cxnSp macro="">
      <xdr:nvCxnSpPr>
        <xdr:cNvPr id="298" name="直線コネクタ 297"/>
        <xdr:cNvCxnSpPr/>
      </xdr:nvCxnSpPr>
      <xdr:spPr>
        <a:xfrm flipV="1">
          <a:off x="7861300" y="651588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100102</xdr:rowOff>
    </xdr:from>
    <xdr:to>
      <xdr:col>12</xdr:col>
      <xdr:colOff>561975</xdr:colOff>
      <xdr:row>39</xdr:row>
      <xdr:rowOff>30252</xdr:rowOff>
    </xdr:to>
    <xdr:sp macro="" textlink="">
      <xdr:nvSpPr>
        <xdr:cNvPr id="299" name="フローチャート : 判断 298"/>
        <xdr:cNvSpPr/>
      </xdr:nvSpPr>
      <xdr:spPr>
        <a:xfrm>
          <a:off x="8699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21379</xdr:rowOff>
    </xdr:from>
    <xdr:ext cx="378565" cy="259045"/>
    <xdr:sp macro="" textlink="">
      <xdr:nvSpPr>
        <xdr:cNvPr id="300" name="テキスト ボックス 299"/>
        <xdr:cNvSpPr txBox="1"/>
      </xdr:nvSpPr>
      <xdr:spPr>
        <a:xfrm>
          <a:off x="8561017" y="67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18314</xdr:rowOff>
    </xdr:from>
    <xdr:to>
      <xdr:col>11</xdr:col>
      <xdr:colOff>307975</xdr:colOff>
      <xdr:row>38</xdr:row>
      <xdr:rowOff>79883</xdr:rowOff>
    </xdr:to>
    <xdr:cxnSp macro="">
      <xdr:nvCxnSpPr>
        <xdr:cNvPr id="301" name="直線コネクタ 300"/>
        <xdr:cNvCxnSpPr/>
      </xdr:nvCxnSpPr>
      <xdr:spPr>
        <a:xfrm flipV="1">
          <a:off x="6972300" y="6533414"/>
          <a:ext cx="8890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47981</xdr:rowOff>
    </xdr:from>
    <xdr:to>
      <xdr:col>11</xdr:col>
      <xdr:colOff>358775</xdr:colOff>
      <xdr:row>38</xdr:row>
      <xdr:rowOff>149581</xdr:rowOff>
    </xdr:to>
    <xdr:sp macro="" textlink="">
      <xdr:nvSpPr>
        <xdr:cNvPr id="302" name="フローチャート : 判断 301"/>
        <xdr:cNvSpPr/>
      </xdr:nvSpPr>
      <xdr:spPr>
        <a:xfrm>
          <a:off x="7810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140708</xdr:rowOff>
    </xdr:from>
    <xdr:ext cx="469744" cy="259045"/>
    <xdr:sp macro="" textlink="">
      <xdr:nvSpPr>
        <xdr:cNvPr id="303" name="テキスト ボックス 302"/>
        <xdr:cNvSpPr txBox="1"/>
      </xdr:nvSpPr>
      <xdr:spPr>
        <a:xfrm>
          <a:off x="7626427" y="665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7214</xdr:rowOff>
    </xdr:from>
    <xdr:to>
      <xdr:col>10</xdr:col>
      <xdr:colOff>155575</xdr:colOff>
      <xdr:row>38</xdr:row>
      <xdr:rowOff>108814</xdr:rowOff>
    </xdr:to>
    <xdr:sp macro="" textlink="">
      <xdr:nvSpPr>
        <xdr:cNvPr id="304" name="フローチャート : 判断 303"/>
        <xdr:cNvSpPr/>
      </xdr:nvSpPr>
      <xdr:spPr>
        <a:xfrm>
          <a:off x="6921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125341</xdr:rowOff>
    </xdr:from>
    <xdr:ext cx="469744" cy="259045"/>
    <xdr:sp macro="" textlink="">
      <xdr:nvSpPr>
        <xdr:cNvPr id="305" name="テキスト ボックス 304"/>
        <xdr:cNvSpPr txBox="1"/>
      </xdr:nvSpPr>
      <xdr:spPr>
        <a:xfrm>
          <a:off x="6737427"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132715</xdr:rowOff>
    </xdr:from>
    <xdr:to>
      <xdr:col>15</xdr:col>
      <xdr:colOff>231775</xdr:colOff>
      <xdr:row>38</xdr:row>
      <xdr:rowOff>62865</xdr:rowOff>
    </xdr:to>
    <xdr:sp macro="" textlink="">
      <xdr:nvSpPr>
        <xdr:cNvPr id="311" name="円/楕円 310"/>
        <xdr:cNvSpPr/>
      </xdr:nvSpPr>
      <xdr:spPr>
        <a:xfrm>
          <a:off x="10426700" y="64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155592</xdr:rowOff>
    </xdr:from>
    <xdr:ext cx="469744" cy="259045"/>
    <xdr:sp macro="" textlink="">
      <xdr:nvSpPr>
        <xdr:cNvPr id="312" name="労働費該当値テキスト"/>
        <xdr:cNvSpPr txBox="1"/>
      </xdr:nvSpPr>
      <xdr:spPr>
        <a:xfrm>
          <a:off x="10528300" y="63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7900</xdr:rowOff>
    </xdr:from>
    <xdr:to>
      <xdr:col>14</xdr:col>
      <xdr:colOff>79375</xdr:colOff>
      <xdr:row>37</xdr:row>
      <xdr:rowOff>109500</xdr:rowOff>
    </xdr:to>
    <xdr:sp macro="" textlink="">
      <xdr:nvSpPr>
        <xdr:cNvPr id="313" name="円/楕円 312"/>
        <xdr:cNvSpPr/>
      </xdr:nvSpPr>
      <xdr:spPr>
        <a:xfrm>
          <a:off x="9588500" y="63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126027</xdr:rowOff>
    </xdr:from>
    <xdr:ext cx="469744" cy="259045"/>
    <xdr:sp macro="" textlink="">
      <xdr:nvSpPr>
        <xdr:cNvPr id="314" name="テキスト ボックス 313"/>
        <xdr:cNvSpPr txBox="1"/>
      </xdr:nvSpPr>
      <xdr:spPr>
        <a:xfrm>
          <a:off x="9404427" y="61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121438</xdr:rowOff>
    </xdr:from>
    <xdr:to>
      <xdr:col>12</xdr:col>
      <xdr:colOff>561975</xdr:colOff>
      <xdr:row>38</xdr:row>
      <xdr:rowOff>51588</xdr:rowOff>
    </xdr:to>
    <xdr:sp macro="" textlink="">
      <xdr:nvSpPr>
        <xdr:cNvPr id="315" name="円/楕円 314"/>
        <xdr:cNvSpPr/>
      </xdr:nvSpPr>
      <xdr:spPr>
        <a:xfrm>
          <a:off x="8699500" y="64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68115</xdr:rowOff>
    </xdr:from>
    <xdr:ext cx="469744" cy="259045"/>
    <xdr:sp macro="" textlink="">
      <xdr:nvSpPr>
        <xdr:cNvPr id="316" name="テキスト ボックス 315"/>
        <xdr:cNvSpPr txBox="1"/>
      </xdr:nvSpPr>
      <xdr:spPr>
        <a:xfrm>
          <a:off x="8515427" y="62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138963</xdr:rowOff>
    </xdr:from>
    <xdr:to>
      <xdr:col>11</xdr:col>
      <xdr:colOff>358775</xdr:colOff>
      <xdr:row>38</xdr:row>
      <xdr:rowOff>69114</xdr:rowOff>
    </xdr:to>
    <xdr:sp macro="" textlink="">
      <xdr:nvSpPr>
        <xdr:cNvPr id="317" name="円/楕円 316"/>
        <xdr:cNvSpPr/>
      </xdr:nvSpPr>
      <xdr:spPr>
        <a:xfrm>
          <a:off x="7810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85640</xdr:rowOff>
    </xdr:from>
    <xdr:ext cx="469744" cy="259045"/>
    <xdr:sp macro="" textlink="">
      <xdr:nvSpPr>
        <xdr:cNvPr id="318" name="テキスト ボックス 317"/>
        <xdr:cNvSpPr txBox="1"/>
      </xdr:nvSpPr>
      <xdr:spPr>
        <a:xfrm>
          <a:off x="7626427" y="62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29083</xdr:rowOff>
    </xdr:from>
    <xdr:to>
      <xdr:col>10</xdr:col>
      <xdr:colOff>155575</xdr:colOff>
      <xdr:row>38</xdr:row>
      <xdr:rowOff>130683</xdr:rowOff>
    </xdr:to>
    <xdr:sp macro="" textlink="">
      <xdr:nvSpPr>
        <xdr:cNvPr id="319" name="円/楕円 318"/>
        <xdr:cNvSpPr/>
      </xdr:nvSpPr>
      <xdr:spPr>
        <a:xfrm>
          <a:off x="69215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121810</xdr:rowOff>
    </xdr:from>
    <xdr:ext cx="469744" cy="259045"/>
    <xdr:sp macro="" textlink="">
      <xdr:nvSpPr>
        <xdr:cNvPr id="320" name="テキスト ボックス 319"/>
        <xdr:cNvSpPr txBox="1"/>
      </xdr:nvSpPr>
      <xdr:spPr>
        <a:xfrm>
          <a:off x="6737427" y="663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105313</xdr:rowOff>
    </xdr:from>
    <xdr:to>
      <xdr:col>15</xdr:col>
      <xdr:colOff>180975</xdr:colOff>
      <xdr:row>57</xdr:row>
      <xdr:rowOff>1483</xdr:rowOff>
    </xdr:to>
    <xdr:cxnSp macro="">
      <xdr:nvCxnSpPr>
        <xdr:cNvPr id="345" name="直線コネクタ 344"/>
        <xdr:cNvCxnSpPr/>
      </xdr:nvCxnSpPr>
      <xdr:spPr>
        <a:xfrm>
          <a:off x="9639300" y="9706513"/>
          <a:ext cx="838200" cy="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105313</xdr:rowOff>
    </xdr:from>
    <xdr:to>
      <xdr:col>14</xdr:col>
      <xdr:colOff>28575</xdr:colOff>
      <xdr:row>56</xdr:row>
      <xdr:rowOff>115583</xdr:rowOff>
    </xdr:to>
    <xdr:cxnSp macro="">
      <xdr:nvCxnSpPr>
        <xdr:cNvPr id="348" name="直線コネクタ 347"/>
        <xdr:cNvCxnSpPr/>
      </xdr:nvCxnSpPr>
      <xdr:spPr>
        <a:xfrm flipV="1">
          <a:off x="8750300" y="9706513"/>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104022</xdr:rowOff>
    </xdr:from>
    <xdr:to>
      <xdr:col>12</xdr:col>
      <xdr:colOff>511175</xdr:colOff>
      <xdr:row>56</xdr:row>
      <xdr:rowOff>115583</xdr:rowOff>
    </xdr:to>
    <xdr:cxnSp macro="">
      <xdr:nvCxnSpPr>
        <xdr:cNvPr id="351" name="直線コネクタ 350"/>
        <xdr:cNvCxnSpPr/>
      </xdr:nvCxnSpPr>
      <xdr:spPr>
        <a:xfrm>
          <a:off x="7861300" y="9705222"/>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160241</xdr:rowOff>
    </xdr:from>
    <xdr:to>
      <xdr:col>12</xdr:col>
      <xdr:colOff>561975</xdr:colOff>
      <xdr:row>57</xdr:row>
      <xdr:rowOff>90391</xdr:rowOff>
    </xdr:to>
    <xdr:sp macro="" textlink="">
      <xdr:nvSpPr>
        <xdr:cNvPr id="352" name="フローチャート : 判断 351"/>
        <xdr:cNvSpPr/>
      </xdr:nvSpPr>
      <xdr:spPr>
        <a:xfrm>
          <a:off x="8699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81518</xdr:rowOff>
    </xdr:from>
    <xdr:ext cx="534377" cy="259045"/>
    <xdr:sp macro="" textlink="">
      <xdr:nvSpPr>
        <xdr:cNvPr id="353" name="テキスト ボックス 352"/>
        <xdr:cNvSpPr txBox="1"/>
      </xdr:nvSpPr>
      <xdr:spPr>
        <a:xfrm>
          <a:off x="8483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104022</xdr:rowOff>
    </xdr:from>
    <xdr:to>
      <xdr:col>11</xdr:col>
      <xdr:colOff>307975</xdr:colOff>
      <xdr:row>56</xdr:row>
      <xdr:rowOff>113863</xdr:rowOff>
    </xdr:to>
    <xdr:cxnSp macro="">
      <xdr:nvCxnSpPr>
        <xdr:cNvPr id="354" name="直線コネクタ 353"/>
        <xdr:cNvCxnSpPr/>
      </xdr:nvCxnSpPr>
      <xdr:spPr>
        <a:xfrm flipV="1">
          <a:off x="6972300" y="9705222"/>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158028</xdr:rowOff>
    </xdr:from>
    <xdr:to>
      <xdr:col>11</xdr:col>
      <xdr:colOff>358775</xdr:colOff>
      <xdr:row>57</xdr:row>
      <xdr:rowOff>88178</xdr:rowOff>
    </xdr:to>
    <xdr:sp macro="" textlink="">
      <xdr:nvSpPr>
        <xdr:cNvPr id="355" name="フローチャート : 判断 354"/>
        <xdr:cNvSpPr/>
      </xdr:nvSpPr>
      <xdr:spPr>
        <a:xfrm>
          <a:off x="7810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79305</xdr:rowOff>
    </xdr:from>
    <xdr:ext cx="534377" cy="259045"/>
    <xdr:sp macro="" textlink="">
      <xdr:nvSpPr>
        <xdr:cNvPr id="356" name="テキスト ボックス 355"/>
        <xdr:cNvSpPr txBox="1"/>
      </xdr:nvSpPr>
      <xdr:spPr>
        <a:xfrm>
          <a:off x="7594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249</xdr:rowOff>
    </xdr:from>
    <xdr:to>
      <xdr:col>10</xdr:col>
      <xdr:colOff>155575</xdr:colOff>
      <xdr:row>57</xdr:row>
      <xdr:rowOff>101849</xdr:rowOff>
    </xdr:to>
    <xdr:sp macro="" textlink="">
      <xdr:nvSpPr>
        <xdr:cNvPr id="357" name="フローチャート : 判断 356"/>
        <xdr:cNvSpPr/>
      </xdr:nvSpPr>
      <xdr:spPr>
        <a:xfrm>
          <a:off x="6921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92976</xdr:rowOff>
    </xdr:from>
    <xdr:ext cx="534377" cy="259045"/>
    <xdr:sp macro="" textlink="">
      <xdr:nvSpPr>
        <xdr:cNvPr id="358" name="テキスト ボックス 357"/>
        <xdr:cNvSpPr txBox="1"/>
      </xdr:nvSpPr>
      <xdr:spPr>
        <a:xfrm>
          <a:off x="6705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122133</xdr:rowOff>
    </xdr:from>
    <xdr:to>
      <xdr:col>15</xdr:col>
      <xdr:colOff>231775</xdr:colOff>
      <xdr:row>57</xdr:row>
      <xdr:rowOff>52283</xdr:rowOff>
    </xdr:to>
    <xdr:sp macro="" textlink="">
      <xdr:nvSpPr>
        <xdr:cNvPr id="364" name="円/楕円 363"/>
        <xdr:cNvSpPr/>
      </xdr:nvSpPr>
      <xdr:spPr>
        <a:xfrm>
          <a:off x="10426700" y="972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100560</xdr:rowOff>
    </xdr:from>
    <xdr:ext cx="534377" cy="259045"/>
    <xdr:sp macro="" textlink="">
      <xdr:nvSpPr>
        <xdr:cNvPr id="365" name="農林水産業費該当値テキスト"/>
        <xdr:cNvSpPr txBox="1"/>
      </xdr:nvSpPr>
      <xdr:spPr>
        <a:xfrm>
          <a:off x="10528300" y="970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34,185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54513</xdr:rowOff>
    </xdr:from>
    <xdr:to>
      <xdr:col>14</xdr:col>
      <xdr:colOff>79375</xdr:colOff>
      <xdr:row>56</xdr:row>
      <xdr:rowOff>156113</xdr:rowOff>
    </xdr:to>
    <xdr:sp macro="" textlink="">
      <xdr:nvSpPr>
        <xdr:cNvPr id="366" name="円/楕円 365"/>
        <xdr:cNvSpPr/>
      </xdr:nvSpPr>
      <xdr:spPr>
        <a:xfrm>
          <a:off x="9588500" y="96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1190</xdr:rowOff>
    </xdr:from>
    <xdr:ext cx="534377" cy="259045"/>
    <xdr:sp macro="" textlink="">
      <xdr:nvSpPr>
        <xdr:cNvPr id="367" name="テキスト ボックス 366"/>
        <xdr:cNvSpPr txBox="1"/>
      </xdr:nvSpPr>
      <xdr:spPr>
        <a:xfrm>
          <a:off x="9372111" y="943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64783</xdr:rowOff>
    </xdr:from>
    <xdr:to>
      <xdr:col>12</xdr:col>
      <xdr:colOff>561975</xdr:colOff>
      <xdr:row>56</xdr:row>
      <xdr:rowOff>166383</xdr:rowOff>
    </xdr:to>
    <xdr:sp macro="" textlink="">
      <xdr:nvSpPr>
        <xdr:cNvPr id="368" name="円/楕円 367"/>
        <xdr:cNvSpPr/>
      </xdr:nvSpPr>
      <xdr:spPr>
        <a:xfrm>
          <a:off x="8699500" y="96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11460</xdr:rowOff>
    </xdr:from>
    <xdr:ext cx="534377" cy="259045"/>
    <xdr:sp macro="" textlink="">
      <xdr:nvSpPr>
        <xdr:cNvPr id="369" name="テキスト ボックス 368"/>
        <xdr:cNvSpPr txBox="1"/>
      </xdr:nvSpPr>
      <xdr:spPr>
        <a:xfrm>
          <a:off x="8483111" y="944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53222</xdr:rowOff>
    </xdr:from>
    <xdr:to>
      <xdr:col>11</xdr:col>
      <xdr:colOff>358775</xdr:colOff>
      <xdr:row>56</xdr:row>
      <xdr:rowOff>154822</xdr:rowOff>
    </xdr:to>
    <xdr:sp macro="" textlink="">
      <xdr:nvSpPr>
        <xdr:cNvPr id="370" name="円/楕円 369"/>
        <xdr:cNvSpPr/>
      </xdr:nvSpPr>
      <xdr:spPr>
        <a:xfrm>
          <a:off x="7810500" y="965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171349</xdr:rowOff>
    </xdr:from>
    <xdr:ext cx="534377" cy="259045"/>
    <xdr:sp macro="" textlink="">
      <xdr:nvSpPr>
        <xdr:cNvPr id="371" name="テキスト ボックス 370"/>
        <xdr:cNvSpPr txBox="1"/>
      </xdr:nvSpPr>
      <xdr:spPr>
        <a:xfrm>
          <a:off x="7594111" y="942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63063</xdr:rowOff>
    </xdr:from>
    <xdr:to>
      <xdr:col>10</xdr:col>
      <xdr:colOff>155575</xdr:colOff>
      <xdr:row>56</xdr:row>
      <xdr:rowOff>164663</xdr:rowOff>
    </xdr:to>
    <xdr:sp macro="" textlink="">
      <xdr:nvSpPr>
        <xdr:cNvPr id="372" name="円/楕円 371"/>
        <xdr:cNvSpPr/>
      </xdr:nvSpPr>
      <xdr:spPr>
        <a:xfrm>
          <a:off x="6921500" y="966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9740</xdr:rowOff>
    </xdr:from>
    <xdr:ext cx="534377" cy="259045"/>
    <xdr:sp macro="" textlink="">
      <xdr:nvSpPr>
        <xdr:cNvPr id="373" name="テキスト ボックス 372"/>
        <xdr:cNvSpPr txBox="1"/>
      </xdr:nvSpPr>
      <xdr:spPr>
        <a:xfrm>
          <a:off x="6705111" y="943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54335</xdr:rowOff>
    </xdr:from>
    <xdr:to>
      <xdr:col>15</xdr:col>
      <xdr:colOff>180975</xdr:colOff>
      <xdr:row>77</xdr:row>
      <xdr:rowOff>68360</xdr:rowOff>
    </xdr:to>
    <xdr:cxnSp macro="">
      <xdr:nvCxnSpPr>
        <xdr:cNvPr id="404" name="直線コネクタ 403"/>
        <xdr:cNvCxnSpPr/>
      </xdr:nvCxnSpPr>
      <xdr:spPr>
        <a:xfrm>
          <a:off x="9639300" y="13255985"/>
          <a:ext cx="8382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54335</xdr:rowOff>
    </xdr:from>
    <xdr:to>
      <xdr:col>14</xdr:col>
      <xdr:colOff>28575</xdr:colOff>
      <xdr:row>78</xdr:row>
      <xdr:rowOff>80885</xdr:rowOff>
    </xdr:to>
    <xdr:cxnSp macro="">
      <xdr:nvCxnSpPr>
        <xdr:cNvPr id="407" name="直線コネクタ 406"/>
        <xdr:cNvCxnSpPr/>
      </xdr:nvCxnSpPr>
      <xdr:spPr>
        <a:xfrm flipV="1">
          <a:off x="8750300" y="13255985"/>
          <a:ext cx="889000" cy="19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80885</xdr:rowOff>
    </xdr:from>
    <xdr:to>
      <xdr:col>12</xdr:col>
      <xdr:colOff>511175</xdr:colOff>
      <xdr:row>78</xdr:row>
      <xdr:rowOff>110162</xdr:rowOff>
    </xdr:to>
    <xdr:cxnSp macro="">
      <xdr:nvCxnSpPr>
        <xdr:cNvPr id="410" name="直線コネクタ 409"/>
        <xdr:cNvCxnSpPr/>
      </xdr:nvCxnSpPr>
      <xdr:spPr>
        <a:xfrm flipV="1">
          <a:off x="7861300" y="13453985"/>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17545</xdr:rowOff>
    </xdr:from>
    <xdr:to>
      <xdr:col>12</xdr:col>
      <xdr:colOff>561975</xdr:colOff>
      <xdr:row>78</xdr:row>
      <xdr:rowOff>119145</xdr:rowOff>
    </xdr:to>
    <xdr:sp macro="" textlink="">
      <xdr:nvSpPr>
        <xdr:cNvPr id="411" name="フローチャート : 判断 410"/>
        <xdr:cNvSpPr/>
      </xdr:nvSpPr>
      <xdr:spPr>
        <a:xfrm>
          <a:off x="8699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135672</xdr:rowOff>
    </xdr:from>
    <xdr:ext cx="534377" cy="259045"/>
    <xdr:sp macro="" textlink="">
      <xdr:nvSpPr>
        <xdr:cNvPr id="412" name="テキスト ボックス 411"/>
        <xdr:cNvSpPr txBox="1"/>
      </xdr:nvSpPr>
      <xdr:spPr>
        <a:xfrm>
          <a:off x="8483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110162</xdr:rowOff>
    </xdr:from>
    <xdr:to>
      <xdr:col>11</xdr:col>
      <xdr:colOff>307975</xdr:colOff>
      <xdr:row>78</xdr:row>
      <xdr:rowOff>112415</xdr:rowOff>
    </xdr:to>
    <xdr:cxnSp macro="">
      <xdr:nvCxnSpPr>
        <xdr:cNvPr id="413" name="直線コネクタ 412"/>
        <xdr:cNvCxnSpPr/>
      </xdr:nvCxnSpPr>
      <xdr:spPr>
        <a:xfrm flipV="1">
          <a:off x="6972300" y="13483262"/>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23651</xdr:rowOff>
    </xdr:from>
    <xdr:to>
      <xdr:col>11</xdr:col>
      <xdr:colOff>358775</xdr:colOff>
      <xdr:row>78</xdr:row>
      <xdr:rowOff>125251</xdr:rowOff>
    </xdr:to>
    <xdr:sp macro="" textlink="">
      <xdr:nvSpPr>
        <xdr:cNvPr id="414" name="フローチャート : 判断 413"/>
        <xdr:cNvSpPr/>
      </xdr:nvSpPr>
      <xdr:spPr>
        <a:xfrm>
          <a:off x="7810500" y="133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141778</xdr:rowOff>
    </xdr:from>
    <xdr:ext cx="534377" cy="259045"/>
    <xdr:sp macro="" textlink="">
      <xdr:nvSpPr>
        <xdr:cNvPr id="415" name="テキスト ボックス 414"/>
        <xdr:cNvSpPr txBox="1"/>
      </xdr:nvSpPr>
      <xdr:spPr>
        <a:xfrm>
          <a:off x="7594111" y="131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30933</xdr:rowOff>
    </xdr:from>
    <xdr:to>
      <xdr:col>10</xdr:col>
      <xdr:colOff>155575</xdr:colOff>
      <xdr:row>78</xdr:row>
      <xdr:rowOff>132533</xdr:rowOff>
    </xdr:to>
    <xdr:sp macro="" textlink="">
      <xdr:nvSpPr>
        <xdr:cNvPr id="416" name="フローチャート : 判断 415"/>
        <xdr:cNvSpPr/>
      </xdr:nvSpPr>
      <xdr:spPr>
        <a:xfrm>
          <a:off x="6921500" y="1340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149060</xdr:rowOff>
    </xdr:from>
    <xdr:ext cx="534377" cy="259045"/>
    <xdr:sp macro="" textlink="">
      <xdr:nvSpPr>
        <xdr:cNvPr id="417" name="テキスト ボックス 416"/>
        <xdr:cNvSpPr txBox="1"/>
      </xdr:nvSpPr>
      <xdr:spPr>
        <a:xfrm>
          <a:off x="6705111" y="131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17560</xdr:rowOff>
    </xdr:from>
    <xdr:to>
      <xdr:col>15</xdr:col>
      <xdr:colOff>231775</xdr:colOff>
      <xdr:row>77</xdr:row>
      <xdr:rowOff>119160</xdr:rowOff>
    </xdr:to>
    <xdr:sp macro="" textlink="">
      <xdr:nvSpPr>
        <xdr:cNvPr id="423" name="円/楕円 422"/>
        <xdr:cNvSpPr/>
      </xdr:nvSpPr>
      <xdr:spPr>
        <a:xfrm>
          <a:off x="10426700" y="132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167437</xdr:rowOff>
    </xdr:from>
    <xdr:ext cx="534377" cy="259045"/>
    <xdr:sp macro="" textlink="">
      <xdr:nvSpPr>
        <xdr:cNvPr id="424" name="商工費該当値テキスト"/>
        <xdr:cNvSpPr txBox="1"/>
      </xdr:nvSpPr>
      <xdr:spPr>
        <a:xfrm>
          <a:off x="10528300" y="1319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3535</xdr:rowOff>
    </xdr:from>
    <xdr:to>
      <xdr:col>14</xdr:col>
      <xdr:colOff>79375</xdr:colOff>
      <xdr:row>77</xdr:row>
      <xdr:rowOff>105135</xdr:rowOff>
    </xdr:to>
    <xdr:sp macro="" textlink="">
      <xdr:nvSpPr>
        <xdr:cNvPr id="425" name="円/楕円 424"/>
        <xdr:cNvSpPr/>
      </xdr:nvSpPr>
      <xdr:spPr>
        <a:xfrm>
          <a:off x="9588500" y="1320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96262</xdr:rowOff>
    </xdr:from>
    <xdr:ext cx="534377" cy="259045"/>
    <xdr:sp macro="" textlink="">
      <xdr:nvSpPr>
        <xdr:cNvPr id="426" name="テキスト ボックス 425"/>
        <xdr:cNvSpPr txBox="1"/>
      </xdr:nvSpPr>
      <xdr:spPr>
        <a:xfrm>
          <a:off x="9372111" y="132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30085</xdr:rowOff>
    </xdr:from>
    <xdr:to>
      <xdr:col>12</xdr:col>
      <xdr:colOff>561975</xdr:colOff>
      <xdr:row>78</xdr:row>
      <xdr:rowOff>131685</xdr:rowOff>
    </xdr:to>
    <xdr:sp macro="" textlink="">
      <xdr:nvSpPr>
        <xdr:cNvPr id="427" name="円/楕円 426"/>
        <xdr:cNvSpPr/>
      </xdr:nvSpPr>
      <xdr:spPr>
        <a:xfrm>
          <a:off x="8699500" y="134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122812</xdr:rowOff>
    </xdr:from>
    <xdr:ext cx="534377" cy="259045"/>
    <xdr:sp macro="" textlink="">
      <xdr:nvSpPr>
        <xdr:cNvPr id="428" name="テキスト ボックス 427"/>
        <xdr:cNvSpPr txBox="1"/>
      </xdr:nvSpPr>
      <xdr:spPr>
        <a:xfrm>
          <a:off x="8483111" y="1349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59362</xdr:rowOff>
    </xdr:from>
    <xdr:to>
      <xdr:col>11</xdr:col>
      <xdr:colOff>358775</xdr:colOff>
      <xdr:row>78</xdr:row>
      <xdr:rowOff>160962</xdr:rowOff>
    </xdr:to>
    <xdr:sp macro="" textlink="">
      <xdr:nvSpPr>
        <xdr:cNvPr id="429" name="円/楕円 428"/>
        <xdr:cNvSpPr/>
      </xdr:nvSpPr>
      <xdr:spPr>
        <a:xfrm>
          <a:off x="7810500" y="134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152089</xdr:rowOff>
    </xdr:from>
    <xdr:ext cx="469744" cy="259045"/>
    <xdr:sp macro="" textlink="">
      <xdr:nvSpPr>
        <xdr:cNvPr id="430" name="テキスト ボックス 429"/>
        <xdr:cNvSpPr txBox="1"/>
      </xdr:nvSpPr>
      <xdr:spPr>
        <a:xfrm>
          <a:off x="7626427" y="1352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61615</xdr:rowOff>
    </xdr:from>
    <xdr:to>
      <xdr:col>10</xdr:col>
      <xdr:colOff>155575</xdr:colOff>
      <xdr:row>78</xdr:row>
      <xdr:rowOff>163215</xdr:rowOff>
    </xdr:to>
    <xdr:sp macro="" textlink="">
      <xdr:nvSpPr>
        <xdr:cNvPr id="431" name="円/楕円 430"/>
        <xdr:cNvSpPr/>
      </xdr:nvSpPr>
      <xdr:spPr>
        <a:xfrm>
          <a:off x="6921500" y="134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154342</xdr:rowOff>
    </xdr:from>
    <xdr:ext cx="469744" cy="259045"/>
    <xdr:sp macro="" textlink="">
      <xdr:nvSpPr>
        <xdr:cNvPr id="432" name="テキスト ボックス 431"/>
        <xdr:cNvSpPr txBox="1"/>
      </xdr:nvSpPr>
      <xdr:spPr>
        <a:xfrm>
          <a:off x="6737427" y="135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161550</xdr:rowOff>
    </xdr:from>
    <xdr:to>
      <xdr:col>15</xdr:col>
      <xdr:colOff>180975</xdr:colOff>
      <xdr:row>97</xdr:row>
      <xdr:rowOff>12694</xdr:rowOff>
    </xdr:to>
    <xdr:cxnSp macro="">
      <xdr:nvCxnSpPr>
        <xdr:cNvPr id="459" name="直線コネクタ 458"/>
        <xdr:cNvCxnSpPr/>
      </xdr:nvCxnSpPr>
      <xdr:spPr>
        <a:xfrm flipV="1">
          <a:off x="9639300" y="16620750"/>
          <a:ext cx="8382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12694</xdr:rowOff>
    </xdr:from>
    <xdr:to>
      <xdr:col>14</xdr:col>
      <xdr:colOff>28575</xdr:colOff>
      <xdr:row>97</xdr:row>
      <xdr:rowOff>26777</xdr:rowOff>
    </xdr:to>
    <xdr:cxnSp macro="">
      <xdr:nvCxnSpPr>
        <xdr:cNvPr id="462" name="直線コネクタ 461"/>
        <xdr:cNvCxnSpPr/>
      </xdr:nvCxnSpPr>
      <xdr:spPr>
        <a:xfrm flipV="1">
          <a:off x="8750300" y="16643344"/>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26777</xdr:rowOff>
    </xdr:from>
    <xdr:to>
      <xdr:col>12</xdr:col>
      <xdr:colOff>511175</xdr:colOff>
      <xdr:row>97</xdr:row>
      <xdr:rowOff>65675</xdr:rowOff>
    </xdr:to>
    <xdr:cxnSp macro="">
      <xdr:nvCxnSpPr>
        <xdr:cNvPr id="465" name="直線コネクタ 464"/>
        <xdr:cNvCxnSpPr/>
      </xdr:nvCxnSpPr>
      <xdr:spPr>
        <a:xfrm flipV="1">
          <a:off x="7861300" y="16657427"/>
          <a:ext cx="889000" cy="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6" name="フローチャート : 判断 465"/>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7" name="テキスト ボックス 466"/>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33479</xdr:rowOff>
    </xdr:from>
    <xdr:to>
      <xdr:col>11</xdr:col>
      <xdr:colOff>307975</xdr:colOff>
      <xdr:row>97</xdr:row>
      <xdr:rowOff>65675</xdr:rowOff>
    </xdr:to>
    <xdr:cxnSp macro="">
      <xdr:nvCxnSpPr>
        <xdr:cNvPr id="468" name="直線コネクタ 467"/>
        <xdr:cNvCxnSpPr/>
      </xdr:nvCxnSpPr>
      <xdr:spPr>
        <a:xfrm>
          <a:off x="6972300" y="16664129"/>
          <a:ext cx="8890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9" name="フローチャート : 判断 468"/>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70" name="テキスト ボックス 469"/>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71" name="フローチャート : 判断 470"/>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72" name="テキスト ボックス 471"/>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110750</xdr:rowOff>
    </xdr:from>
    <xdr:to>
      <xdr:col>15</xdr:col>
      <xdr:colOff>231775</xdr:colOff>
      <xdr:row>97</xdr:row>
      <xdr:rowOff>40900</xdr:rowOff>
    </xdr:to>
    <xdr:sp macro="" textlink="">
      <xdr:nvSpPr>
        <xdr:cNvPr id="478" name="円/楕円 477"/>
        <xdr:cNvSpPr/>
      </xdr:nvSpPr>
      <xdr:spPr>
        <a:xfrm>
          <a:off x="10426700" y="16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89177</xdr:rowOff>
    </xdr:from>
    <xdr:ext cx="534377" cy="259045"/>
    <xdr:sp macro="" textlink="">
      <xdr:nvSpPr>
        <xdr:cNvPr id="479" name="土木費該当値テキスト"/>
        <xdr:cNvSpPr txBox="1"/>
      </xdr:nvSpPr>
      <xdr:spPr>
        <a:xfrm>
          <a:off x="10528300" y="1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70,221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133344</xdr:rowOff>
    </xdr:from>
    <xdr:to>
      <xdr:col>14</xdr:col>
      <xdr:colOff>79375</xdr:colOff>
      <xdr:row>97</xdr:row>
      <xdr:rowOff>63494</xdr:rowOff>
    </xdr:to>
    <xdr:sp macro="" textlink="">
      <xdr:nvSpPr>
        <xdr:cNvPr id="480" name="円/楕円 479"/>
        <xdr:cNvSpPr/>
      </xdr:nvSpPr>
      <xdr:spPr>
        <a:xfrm>
          <a:off x="9588500" y="165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54621</xdr:rowOff>
    </xdr:from>
    <xdr:ext cx="534377" cy="259045"/>
    <xdr:sp macro="" textlink="">
      <xdr:nvSpPr>
        <xdr:cNvPr id="481" name="テキスト ボックス 480"/>
        <xdr:cNvSpPr txBox="1"/>
      </xdr:nvSpPr>
      <xdr:spPr>
        <a:xfrm>
          <a:off x="9372111" y="166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147427</xdr:rowOff>
    </xdr:from>
    <xdr:to>
      <xdr:col>12</xdr:col>
      <xdr:colOff>561975</xdr:colOff>
      <xdr:row>97</xdr:row>
      <xdr:rowOff>77577</xdr:rowOff>
    </xdr:to>
    <xdr:sp macro="" textlink="">
      <xdr:nvSpPr>
        <xdr:cNvPr id="482" name="円/楕円 481"/>
        <xdr:cNvSpPr/>
      </xdr:nvSpPr>
      <xdr:spPr>
        <a:xfrm>
          <a:off x="8699500" y="166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94104</xdr:rowOff>
    </xdr:from>
    <xdr:ext cx="534377" cy="259045"/>
    <xdr:sp macro="" textlink="">
      <xdr:nvSpPr>
        <xdr:cNvPr id="483" name="テキスト ボックス 482"/>
        <xdr:cNvSpPr txBox="1"/>
      </xdr:nvSpPr>
      <xdr:spPr>
        <a:xfrm>
          <a:off x="8483111" y="163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14875</xdr:rowOff>
    </xdr:from>
    <xdr:to>
      <xdr:col>11</xdr:col>
      <xdr:colOff>358775</xdr:colOff>
      <xdr:row>97</xdr:row>
      <xdr:rowOff>116475</xdr:rowOff>
    </xdr:to>
    <xdr:sp macro="" textlink="">
      <xdr:nvSpPr>
        <xdr:cNvPr id="484" name="円/楕円 483"/>
        <xdr:cNvSpPr/>
      </xdr:nvSpPr>
      <xdr:spPr>
        <a:xfrm>
          <a:off x="7810500" y="166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107602</xdr:rowOff>
    </xdr:from>
    <xdr:ext cx="534377" cy="259045"/>
    <xdr:sp macro="" textlink="">
      <xdr:nvSpPr>
        <xdr:cNvPr id="485" name="テキスト ボックス 484"/>
        <xdr:cNvSpPr txBox="1"/>
      </xdr:nvSpPr>
      <xdr:spPr>
        <a:xfrm>
          <a:off x="7594111" y="167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154129</xdr:rowOff>
    </xdr:from>
    <xdr:to>
      <xdr:col>10</xdr:col>
      <xdr:colOff>155575</xdr:colOff>
      <xdr:row>97</xdr:row>
      <xdr:rowOff>84279</xdr:rowOff>
    </xdr:to>
    <xdr:sp macro="" textlink="">
      <xdr:nvSpPr>
        <xdr:cNvPr id="486" name="円/楕円 485"/>
        <xdr:cNvSpPr/>
      </xdr:nvSpPr>
      <xdr:spPr>
        <a:xfrm>
          <a:off x="6921500" y="166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100806</xdr:rowOff>
    </xdr:from>
    <xdr:ext cx="534377" cy="259045"/>
    <xdr:sp macro="" textlink="">
      <xdr:nvSpPr>
        <xdr:cNvPr id="487" name="テキスト ボックス 486"/>
        <xdr:cNvSpPr txBox="1"/>
      </xdr:nvSpPr>
      <xdr:spPr>
        <a:xfrm>
          <a:off x="6705111" y="163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133002</xdr:rowOff>
    </xdr:from>
    <xdr:to>
      <xdr:col>23</xdr:col>
      <xdr:colOff>517525</xdr:colOff>
      <xdr:row>35</xdr:row>
      <xdr:rowOff>75532</xdr:rowOff>
    </xdr:to>
    <xdr:cxnSp macro="">
      <xdr:nvCxnSpPr>
        <xdr:cNvPr id="515" name="直線コネクタ 514"/>
        <xdr:cNvCxnSpPr/>
      </xdr:nvCxnSpPr>
      <xdr:spPr>
        <a:xfrm>
          <a:off x="15481300" y="5790852"/>
          <a:ext cx="838200" cy="28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133002</xdr:rowOff>
    </xdr:from>
    <xdr:to>
      <xdr:col>22</xdr:col>
      <xdr:colOff>365125</xdr:colOff>
      <xdr:row>34</xdr:row>
      <xdr:rowOff>27709</xdr:rowOff>
    </xdr:to>
    <xdr:cxnSp macro="">
      <xdr:nvCxnSpPr>
        <xdr:cNvPr id="518" name="直線コネクタ 517"/>
        <xdr:cNvCxnSpPr/>
      </xdr:nvCxnSpPr>
      <xdr:spPr>
        <a:xfrm flipV="1">
          <a:off x="14592300" y="5790852"/>
          <a:ext cx="889000" cy="6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27709</xdr:rowOff>
    </xdr:from>
    <xdr:to>
      <xdr:col>21</xdr:col>
      <xdr:colOff>161925</xdr:colOff>
      <xdr:row>36</xdr:row>
      <xdr:rowOff>14176</xdr:rowOff>
    </xdr:to>
    <xdr:cxnSp macro="">
      <xdr:nvCxnSpPr>
        <xdr:cNvPr id="521" name="直線コネクタ 520"/>
        <xdr:cNvCxnSpPr/>
      </xdr:nvCxnSpPr>
      <xdr:spPr>
        <a:xfrm flipV="1">
          <a:off x="13703300" y="5857009"/>
          <a:ext cx="889000" cy="3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67412</xdr:rowOff>
    </xdr:from>
    <xdr:to>
      <xdr:col>21</xdr:col>
      <xdr:colOff>212725</xdr:colOff>
      <xdr:row>37</xdr:row>
      <xdr:rowOff>169011</xdr:rowOff>
    </xdr:to>
    <xdr:sp macro="" textlink="">
      <xdr:nvSpPr>
        <xdr:cNvPr id="522" name="フローチャート : 判断 521"/>
        <xdr:cNvSpPr/>
      </xdr:nvSpPr>
      <xdr:spPr>
        <a:xfrm>
          <a:off x="14541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160138</xdr:rowOff>
    </xdr:from>
    <xdr:ext cx="534377" cy="259045"/>
    <xdr:sp macro="" textlink="">
      <xdr:nvSpPr>
        <xdr:cNvPr id="523" name="テキスト ボックス 522"/>
        <xdr:cNvSpPr txBox="1"/>
      </xdr:nvSpPr>
      <xdr:spPr>
        <a:xfrm>
          <a:off x="14325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14176</xdr:rowOff>
    </xdr:from>
    <xdr:to>
      <xdr:col>19</xdr:col>
      <xdr:colOff>644525</xdr:colOff>
      <xdr:row>36</xdr:row>
      <xdr:rowOff>21239</xdr:rowOff>
    </xdr:to>
    <xdr:cxnSp macro="">
      <xdr:nvCxnSpPr>
        <xdr:cNvPr id="524" name="直線コネクタ 523"/>
        <xdr:cNvCxnSpPr/>
      </xdr:nvCxnSpPr>
      <xdr:spPr>
        <a:xfrm flipV="1">
          <a:off x="12814300" y="6186376"/>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72806</xdr:rowOff>
    </xdr:from>
    <xdr:to>
      <xdr:col>20</xdr:col>
      <xdr:colOff>9525</xdr:colOff>
      <xdr:row>38</xdr:row>
      <xdr:rowOff>2956</xdr:rowOff>
    </xdr:to>
    <xdr:sp macro="" textlink="">
      <xdr:nvSpPr>
        <xdr:cNvPr id="525" name="フローチャート : 判断 524"/>
        <xdr:cNvSpPr/>
      </xdr:nvSpPr>
      <xdr:spPr>
        <a:xfrm>
          <a:off x="13652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165533</xdr:rowOff>
    </xdr:from>
    <xdr:ext cx="534377" cy="259045"/>
    <xdr:sp macro="" textlink="">
      <xdr:nvSpPr>
        <xdr:cNvPr id="526" name="テキスト ボックス 525"/>
        <xdr:cNvSpPr txBox="1"/>
      </xdr:nvSpPr>
      <xdr:spPr>
        <a:xfrm>
          <a:off x="13436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163355</xdr:rowOff>
    </xdr:from>
    <xdr:to>
      <xdr:col>18</xdr:col>
      <xdr:colOff>492125</xdr:colOff>
      <xdr:row>38</xdr:row>
      <xdr:rowOff>93505</xdr:rowOff>
    </xdr:to>
    <xdr:sp macro="" textlink="">
      <xdr:nvSpPr>
        <xdr:cNvPr id="527" name="フローチャート : 判断 526"/>
        <xdr:cNvSpPr/>
      </xdr:nvSpPr>
      <xdr:spPr>
        <a:xfrm>
          <a:off x="12763500" y="65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84632</xdr:rowOff>
    </xdr:from>
    <xdr:ext cx="534377" cy="259045"/>
    <xdr:sp macro="" textlink="">
      <xdr:nvSpPr>
        <xdr:cNvPr id="528" name="テキスト ボックス 527"/>
        <xdr:cNvSpPr txBox="1"/>
      </xdr:nvSpPr>
      <xdr:spPr>
        <a:xfrm>
          <a:off x="12547111" y="65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24732</xdr:rowOff>
    </xdr:from>
    <xdr:to>
      <xdr:col>23</xdr:col>
      <xdr:colOff>568325</xdr:colOff>
      <xdr:row>35</xdr:row>
      <xdr:rowOff>126332</xdr:rowOff>
    </xdr:to>
    <xdr:sp macro="" textlink="">
      <xdr:nvSpPr>
        <xdr:cNvPr id="534" name="円/楕円 533"/>
        <xdr:cNvSpPr/>
      </xdr:nvSpPr>
      <xdr:spPr>
        <a:xfrm>
          <a:off x="16268700" y="60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47609</xdr:rowOff>
    </xdr:from>
    <xdr:ext cx="534377" cy="259045"/>
    <xdr:sp macro="" textlink="">
      <xdr:nvSpPr>
        <xdr:cNvPr id="535" name="消防費該当値テキスト"/>
        <xdr:cNvSpPr txBox="1"/>
      </xdr:nvSpPr>
      <xdr:spPr>
        <a:xfrm>
          <a:off x="16370300" y="58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45,307</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82202</xdr:rowOff>
    </xdr:from>
    <xdr:to>
      <xdr:col>22</xdr:col>
      <xdr:colOff>415925</xdr:colOff>
      <xdr:row>34</xdr:row>
      <xdr:rowOff>12352</xdr:rowOff>
    </xdr:to>
    <xdr:sp macro="" textlink="">
      <xdr:nvSpPr>
        <xdr:cNvPr id="536" name="円/楕円 535"/>
        <xdr:cNvSpPr/>
      </xdr:nvSpPr>
      <xdr:spPr>
        <a:xfrm>
          <a:off x="15430500" y="574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28879</xdr:rowOff>
    </xdr:from>
    <xdr:ext cx="534377" cy="259045"/>
    <xdr:sp macro="" textlink="">
      <xdr:nvSpPr>
        <xdr:cNvPr id="537" name="テキスト ボックス 536"/>
        <xdr:cNvSpPr txBox="1"/>
      </xdr:nvSpPr>
      <xdr:spPr>
        <a:xfrm>
          <a:off x="15214111" y="551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57,793</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148359</xdr:rowOff>
    </xdr:from>
    <xdr:to>
      <xdr:col>21</xdr:col>
      <xdr:colOff>212725</xdr:colOff>
      <xdr:row>34</xdr:row>
      <xdr:rowOff>78509</xdr:rowOff>
    </xdr:to>
    <xdr:sp macro="" textlink="">
      <xdr:nvSpPr>
        <xdr:cNvPr id="538" name="円/楕円 537"/>
        <xdr:cNvSpPr/>
      </xdr:nvSpPr>
      <xdr:spPr>
        <a:xfrm>
          <a:off x="14541500" y="58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95036</xdr:rowOff>
    </xdr:from>
    <xdr:ext cx="534377" cy="259045"/>
    <xdr:sp macro="" textlink="">
      <xdr:nvSpPr>
        <xdr:cNvPr id="539" name="テキスト ボックス 538"/>
        <xdr:cNvSpPr txBox="1"/>
      </xdr:nvSpPr>
      <xdr:spPr>
        <a:xfrm>
          <a:off x="14325111" y="558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134826</xdr:rowOff>
    </xdr:from>
    <xdr:to>
      <xdr:col>20</xdr:col>
      <xdr:colOff>9525</xdr:colOff>
      <xdr:row>36</xdr:row>
      <xdr:rowOff>64976</xdr:rowOff>
    </xdr:to>
    <xdr:sp macro="" textlink="">
      <xdr:nvSpPr>
        <xdr:cNvPr id="540" name="円/楕円 539"/>
        <xdr:cNvSpPr/>
      </xdr:nvSpPr>
      <xdr:spPr>
        <a:xfrm>
          <a:off x="13652500" y="61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81503</xdr:rowOff>
    </xdr:from>
    <xdr:ext cx="534377" cy="259045"/>
    <xdr:sp macro="" textlink="">
      <xdr:nvSpPr>
        <xdr:cNvPr id="541" name="テキスト ボックス 540"/>
        <xdr:cNvSpPr txBox="1"/>
      </xdr:nvSpPr>
      <xdr:spPr>
        <a:xfrm>
          <a:off x="13436111" y="591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141889</xdr:rowOff>
    </xdr:from>
    <xdr:to>
      <xdr:col>18</xdr:col>
      <xdr:colOff>492125</xdr:colOff>
      <xdr:row>36</xdr:row>
      <xdr:rowOff>72039</xdr:rowOff>
    </xdr:to>
    <xdr:sp macro="" textlink="">
      <xdr:nvSpPr>
        <xdr:cNvPr id="542" name="円/楕円 541"/>
        <xdr:cNvSpPr/>
      </xdr:nvSpPr>
      <xdr:spPr>
        <a:xfrm>
          <a:off x="12763500" y="61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88566</xdr:rowOff>
    </xdr:from>
    <xdr:ext cx="534377" cy="259045"/>
    <xdr:sp macro="" textlink="">
      <xdr:nvSpPr>
        <xdr:cNvPr id="543" name="テキスト ボックス 542"/>
        <xdr:cNvSpPr txBox="1"/>
      </xdr:nvSpPr>
      <xdr:spPr>
        <a:xfrm>
          <a:off x="12547111" y="59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57280</xdr:rowOff>
    </xdr:from>
    <xdr:to>
      <xdr:col>23</xdr:col>
      <xdr:colOff>517525</xdr:colOff>
      <xdr:row>57</xdr:row>
      <xdr:rowOff>83734</xdr:rowOff>
    </xdr:to>
    <xdr:cxnSp macro="">
      <xdr:nvCxnSpPr>
        <xdr:cNvPr id="570" name="直線コネクタ 569"/>
        <xdr:cNvCxnSpPr/>
      </xdr:nvCxnSpPr>
      <xdr:spPr>
        <a:xfrm flipV="1">
          <a:off x="15481300" y="9829930"/>
          <a:ext cx="8382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147614</xdr:rowOff>
    </xdr:from>
    <xdr:to>
      <xdr:col>22</xdr:col>
      <xdr:colOff>365125</xdr:colOff>
      <xdr:row>57</xdr:row>
      <xdr:rowOff>83734</xdr:rowOff>
    </xdr:to>
    <xdr:cxnSp macro="">
      <xdr:nvCxnSpPr>
        <xdr:cNvPr id="573" name="直線コネクタ 572"/>
        <xdr:cNvCxnSpPr/>
      </xdr:nvCxnSpPr>
      <xdr:spPr>
        <a:xfrm>
          <a:off x="14592300" y="9748814"/>
          <a:ext cx="889000" cy="1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147614</xdr:rowOff>
    </xdr:from>
    <xdr:to>
      <xdr:col>21</xdr:col>
      <xdr:colOff>161925</xdr:colOff>
      <xdr:row>57</xdr:row>
      <xdr:rowOff>95279</xdr:rowOff>
    </xdr:to>
    <xdr:cxnSp macro="">
      <xdr:nvCxnSpPr>
        <xdr:cNvPr id="576" name="直線コネクタ 575"/>
        <xdr:cNvCxnSpPr/>
      </xdr:nvCxnSpPr>
      <xdr:spPr>
        <a:xfrm flipV="1">
          <a:off x="13703300" y="9748814"/>
          <a:ext cx="889000" cy="1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7" name="フローチャート : 判断 576"/>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8" name="テキスト ボックス 577"/>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93747</xdr:rowOff>
    </xdr:from>
    <xdr:to>
      <xdr:col>19</xdr:col>
      <xdr:colOff>644525</xdr:colOff>
      <xdr:row>57</xdr:row>
      <xdr:rowOff>95279</xdr:rowOff>
    </xdr:to>
    <xdr:cxnSp macro="">
      <xdr:nvCxnSpPr>
        <xdr:cNvPr id="579" name="直線コネクタ 578"/>
        <xdr:cNvCxnSpPr/>
      </xdr:nvCxnSpPr>
      <xdr:spPr>
        <a:xfrm>
          <a:off x="12814300" y="9866397"/>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0" name="フローチャート : 判断 579"/>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1" name="テキスト ボックス 580"/>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2" name="フローチャート : 判断 581"/>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3" name="テキスト ボックス 582"/>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6480</xdr:rowOff>
    </xdr:from>
    <xdr:to>
      <xdr:col>23</xdr:col>
      <xdr:colOff>568325</xdr:colOff>
      <xdr:row>57</xdr:row>
      <xdr:rowOff>108080</xdr:rowOff>
    </xdr:to>
    <xdr:sp macro="" textlink="">
      <xdr:nvSpPr>
        <xdr:cNvPr id="589" name="円/楕円 588"/>
        <xdr:cNvSpPr/>
      </xdr:nvSpPr>
      <xdr:spPr>
        <a:xfrm>
          <a:off x="16268700" y="97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103299</xdr:rowOff>
    </xdr:from>
    <xdr:ext cx="534377" cy="259045"/>
    <xdr:sp macro="" textlink="">
      <xdr:nvSpPr>
        <xdr:cNvPr id="590" name="教育費該当値テキスト"/>
        <xdr:cNvSpPr txBox="1"/>
      </xdr:nvSpPr>
      <xdr:spPr>
        <a:xfrm>
          <a:off x="16370300" y="97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55,527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32934</xdr:rowOff>
    </xdr:from>
    <xdr:to>
      <xdr:col>22</xdr:col>
      <xdr:colOff>415925</xdr:colOff>
      <xdr:row>57</xdr:row>
      <xdr:rowOff>134534</xdr:rowOff>
    </xdr:to>
    <xdr:sp macro="" textlink="">
      <xdr:nvSpPr>
        <xdr:cNvPr id="591" name="円/楕円 590"/>
        <xdr:cNvSpPr/>
      </xdr:nvSpPr>
      <xdr:spPr>
        <a:xfrm>
          <a:off x="15430500" y="980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125661</xdr:rowOff>
    </xdr:from>
    <xdr:ext cx="534377" cy="259045"/>
    <xdr:sp macro="" textlink="">
      <xdr:nvSpPr>
        <xdr:cNvPr id="592" name="テキスト ボックス 591"/>
        <xdr:cNvSpPr txBox="1"/>
      </xdr:nvSpPr>
      <xdr:spPr>
        <a:xfrm>
          <a:off x="15214111" y="989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96814</xdr:rowOff>
    </xdr:from>
    <xdr:to>
      <xdr:col>21</xdr:col>
      <xdr:colOff>212725</xdr:colOff>
      <xdr:row>57</xdr:row>
      <xdr:rowOff>26964</xdr:rowOff>
    </xdr:to>
    <xdr:sp macro="" textlink="">
      <xdr:nvSpPr>
        <xdr:cNvPr id="593" name="円/楕円 592"/>
        <xdr:cNvSpPr/>
      </xdr:nvSpPr>
      <xdr:spPr>
        <a:xfrm>
          <a:off x="14541500" y="969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43491</xdr:rowOff>
    </xdr:from>
    <xdr:ext cx="534377" cy="259045"/>
    <xdr:sp macro="" textlink="">
      <xdr:nvSpPr>
        <xdr:cNvPr id="594" name="テキスト ボックス 593"/>
        <xdr:cNvSpPr txBox="1"/>
      </xdr:nvSpPr>
      <xdr:spPr>
        <a:xfrm>
          <a:off x="14325111" y="947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44479</xdr:rowOff>
    </xdr:from>
    <xdr:to>
      <xdr:col>20</xdr:col>
      <xdr:colOff>9525</xdr:colOff>
      <xdr:row>57</xdr:row>
      <xdr:rowOff>146079</xdr:rowOff>
    </xdr:to>
    <xdr:sp macro="" textlink="">
      <xdr:nvSpPr>
        <xdr:cNvPr id="595" name="円/楕円 594"/>
        <xdr:cNvSpPr/>
      </xdr:nvSpPr>
      <xdr:spPr>
        <a:xfrm>
          <a:off x="13652500" y="981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137206</xdr:rowOff>
    </xdr:from>
    <xdr:ext cx="534377" cy="259045"/>
    <xdr:sp macro="" textlink="">
      <xdr:nvSpPr>
        <xdr:cNvPr id="596" name="テキスト ボックス 595"/>
        <xdr:cNvSpPr txBox="1"/>
      </xdr:nvSpPr>
      <xdr:spPr>
        <a:xfrm>
          <a:off x="13436111" y="990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42947</xdr:rowOff>
    </xdr:from>
    <xdr:to>
      <xdr:col>18</xdr:col>
      <xdr:colOff>492125</xdr:colOff>
      <xdr:row>57</xdr:row>
      <xdr:rowOff>144547</xdr:rowOff>
    </xdr:to>
    <xdr:sp macro="" textlink="">
      <xdr:nvSpPr>
        <xdr:cNvPr id="597" name="円/楕円 596"/>
        <xdr:cNvSpPr/>
      </xdr:nvSpPr>
      <xdr:spPr>
        <a:xfrm>
          <a:off x="12763500" y="981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135674</xdr:rowOff>
    </xdr:from>
    <xdr:ext cx="534377" cy="259045"/>
    <xdr:sp macro="" textlink="">
      <xdr:nvSpPr>
        <xdr:cNvPr id="598" name="テキスト ボックス 597"/>
        <xdr:cNvSpPr txBox="1"/>
      </xdr:nvSpPr>
      <xdr:spPr>
        <a:xfrm>
          <a:off x="12547111" y="99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117541</xdr:rowOff>
    </xdr:from>
    <xdr:to>
      <xdr:col>23</xdr:col>
      <xdr:colOff>516889</xdr:colOff>
      <xdr:row>79</xdr:row>
      <xdr:rowOff>44450</xdr:rowOff>
    </xdr:to>
    <xdr:cxnSp macro="">
      <xdr:nvCxnSpPr>
        <xdr:cNvPr id="622" name="直線コネクタ 621"/>
        <xdr:cNvCxnSpPr/>
      </xdr:nvCxnSpPr>
      <xdr:spPr>
        <a:xfrm flipV="1">
          <a:off x="16317595" y="12633391"/>
          <a:ext cx="1269" cy="95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64218</xdr:rowOff>
    </xdr:from>
    <xdr:ext cx="599010" cy="259045"/>
    <xdr:sp macro="" textlink="">
      <xdr:nvSpPr>
        <xdr:cNvPr id="625" name="災害復旧費最大値テキスト"/>
        <xdr:cNvSpPr txBox="1"/>
      </xdr:nvSpPr>
      <xdr:spPr>
        <a:xfrm>
          <a:off x="16370300" y="1240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73</xdr:row>
      <xdr:rowOff>117541</xdr:rowOff>
    </xdr:from>
    <xdr:to>
      <xdr:col>23</xdr:col>
      <xdr:colOff>606425</xdr:colOff>
      <xdr:row>73</xdr:row>
      <xdr:rowOff>117541</xdr:rowOff>
    </xdr:to>
    <xdr:cxnSp macro="">
      <xdr:nvCxnSpPr>
        <xdr:cNvPr id="626" name="直線コネクタ 625"/>
        <xdr:cNvCxnSpPr/>
      </xdr:nvCxnSpPr>
      <xdr:spPr>
        <a:xfrm>
          <a:off x="16230600" y="1263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157987</xdr:rowOff>
    </xdr:from>
    <xdr:to>
      <xdr:col>23</xdr:col>
      <xdr:colOff>517525</xdr:colOff>
      <xdr:row>77</xdr:row>
      <xdr:rowOff>140850</xdr:rowOff>
    </xdr:to>
    <xdr:cxnSp macro="">
      <xdr:nvCxnSpPr>
        <xdr:cNvPr id="627" name="直線コネクタ 626"/>
        <xdr:cNvCxnSpPr/>
      </xdr:nvCxnSpPr>
      <xdr:spPr>
        <a:xfrm>
          <a:off x="15481300" y="13016737"/>
          <a:ext cx="838200" cy="3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45328</xdr:rowOff>
    </xdr:from>
    <xdr:ext cx="534377" cy="259045"/>
    <xdr:sp macro="" textlink="">
      <xdr:nvSpPr>
        <xdr:cNvPr id="628" name="災害復旧費平均値テキスト"/>
        <xdr:cNvSpPr txBox="1"/>
      </xdr:nvSpPr>
      <xdr:spPr>
        <a:xfrm>
          <a:off x="16370300" y="13418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66901</xdr:rowOff>
    </xdr:from>
    <xdr:to>
      <xdr:col>23</xdr:col>
      <xdr:colOff>568325</xdr:colOff>
      <xdr:row>78</xdr:row>
      <xdr:rowOff>168501</xdr:rowOff>
    </xdr:to>
    <xdr:sp macro="" textlink="">
      <xdr:nvSpPr>
        <xdr:cNvPr id="629" name="フローチャート : 判断 628"/>
        <xdr:cNvSpPr/>
      </xdr:nvSpPr>
      <xdr:spPr>
        <a:xfrm>
          <a:off x="16268700" y="134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65573</xdr:rowOff>
    </xdr:from>
    <xdr:to>
      <xdr:col>22</xdr:col>
      <xdr:colOff>365125</xdr:colOff>
      <xdr:row>75</xdr:row>
      <xdr:rowOff>157987</xdr:rowOff>
    </xdr:to>
    <xdr:cxnSp macro="">
      <xdr:nvCxnSpPr>
        <xdr:cNvPr id="630" name="直線コネクタ 629"/>
        <xdr:cNvCxnSpPr/>
      </xdr:nvCxnSpPr>
      <xdr:spPr>
        <a:xfrm>
          <a:off x="14592300" y="12924323"/>
          <a:ext cx="889000" cy="9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91551</xdr:rowOff>
    </xdr:from>
    <xdr:to>
      <xdr:col>22</xdr:col>
      <xdr:colOff>415925</xdr:colOff>
      <xdr:row>79</xdr:row>
      <xdr:rowOff>21701</xdr:rowOff>
    </xdr:to>
    <xdr:sp macro="" textlink="">
      <xdr:nvSpPr>
        <xdr:cNvPr id="631" name="フローチャート : 判断 630"/>
        <xdr:cNvSpPr/>
      </xdr:nvSpPr>
      <xdr:spPr>
        <a:xfrm>
          <a:off x="154305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12828</xdr:rowOff>
    </xdr:from>
    <xdr:ext cx="469744" cy="259045"/>
    <xdr:sp macro="" textlink="">
      <xdr:nvSpPr>
        <xdr:cNvPr id="632" name="テキスト ボックス 631"/>
        <xdr:cNvSpPr txBox="1"/>
      </xdr:nvSpPr>
      <xdr:spPr>
        <a:xfrm>
          <a:off x="15246427" y="135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30711</xdr:rowOff>
    </xdr:from>
    <xdr:to>
      <xdr:col>21</xdr:col>
      <xdr:colOff>161925</xdr:colOff>
      <xdr:row>75</xdr:row>
      <xdr:rowOff>65573</xdr:rowOff>
    </xdr:to>
    <xdr:cxnSp macro="">
      <xdr:nvCxnSpPr>
        <xdr:cNvPr id="633" name="直線コネクタ 632"/>
        <xdr:cNvCxnSpPr/>
      </xdr:nvCxnSpPr>
      <xdr:spPr>
        <a:xfrm>
          <a:off x="13703300" y="12546561"/>
          <a:ext cx="889000" cy="3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129347</xdr:rowOff>
    </xdr:from>
    <xdr:to>
      <xdr:col>21</xdr:col>
      <xdr:colOff>212725</xdr:colOff>
      <xdr:row>79</xdr:row>
      <xdr:rowOff>59497</xdr:rowOff>
    </xdr:to>
    <xdr:sp macro="" textlink="">
      <xdr:nvSpPr>
        <xdr:cNvPr id="634" name="フローチャート : 判断 633"/>
        <xdr:cNvSpPr/>
      </xdr:nvSpPr>
      <xdr:spPr>
        <a:xfrm>
          <a:off x="14541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50624</xdr:rowOff>
    </xdr:from>
    <xdr:ext cx="469744" cy="259045"/>
    <xdr:sp macro="" textlink="">
      <xdr:nvSpPr>
        <xdr:cNvPr id="635" name="テキスト ボックス 634"/>
        <xdr:cNvSpPr txBox="1"/>
      </xdr:nvSpPr>
      <xdr:spPr>
        <a:xfrm>
          <a:off x="14357427" y="1359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121069</xdr:rowOff>
    </xdr:from>
    <xdr:to>
      <xdr:col>19</xdr:col>
      <xdr:colOff>644525</xdr:colOff>
      <xdr:row>73</xdr:row>
      <xdr:rowOff>30711</xdr:rowOff>
    </xdr:to>
    <xdr:cxnSp macro="">
      <xdr:nvCxnSpPr>
        <xdr:cNvPr id="636" name="直線コネクタ 635"/>
        <xdr:cNvCxnSpPr/>
      </xdr:nvCxnSpPr>
      <xdr:spPr>
        <a:xfrm>
          <a:off x="12814300" y="12294019"/>
          <a:ext cx="889000" cy="25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121895</xdr:rowOff>
    </xdr:from>
    <xdr:to>
      <xdr:col>20</xdr:col>
      <xdr:colOff>9525</xdr:colOff>
      <xdr:row>79</xdr:row>
      <xdr:rowOff>52045</xdr:rowOff>
    </xdr:to>
    <xdr:sp macro="" textlink="">
      <xdr:nvSpPr>
        <xdr:cNvPr id="637" name="フローチャート : 判断 636"/>
        <xdr:cNvSpPr/>
      </xdr:nvSpPr>
      <xdr:spPr>
        <a:xfrm>
          <a:off x="13652500" y="134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43172</xdr:rowOff>
    </xdr:from>
    <xdr:ext cx="469744" cy="259045"/>
    <xdr:sp macro="" textlink="">
      <xdr:nvSpPr>
        <xdr:cNvPr id="638" name="テキスト ボックス 637"/>
        <xdr:cNvSpPr txBox="1"/>
      </xdr:nvSpPr>
      <xdr:spPr>
        <a:xfrm>
          <a:off x="13468427" y="1358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101023</xdr:rowOff>
    </xdr:from>
    <xdr:to>
      <xdr:col>18</xdr:col>
      <xdr:colOff>492125</xdr:colOff>
      <xdr:row>79</xdr:row>
      <xdr:rowOff>31173</xdr:rowOff>
    </xdr:to>
    <xdr:sp macro="" textlink="">
      <xdr:nvSpPr>
        <xdr:cNvPr id="639" name="フローチャート : 判断 638"/>
        <xdr:cNvSpPr/>
      </xdr:nvSpPr>
      <xdr:spPr>
        <a:xfrm>
          <a:off x="12763500" y="134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22300</xdr:rowOff>
    </xdr:from>
    <xdr:ext cx="469744" cy="259045"/>
    <xdr:sp macro="" textlink="">
      <xdr:nvSpPr>
        <xdr:cNvPr id="640" name="テキスト ボックス 639"/>
        <xdr:cNvSpPr txBox="1"/>
      </xdr:nvSpPr>
      <xdr:spPr>
        <a:xfrm>
          <a:off x="12579427" y="1356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90050</xdr:rowOff>
    </xdr:from>
    <xdr:to>
      <xdr:col>23</xdr:col>
      <xdr:colOff>568325</xdr:colOff>
      <xdr:row>78</xdr:row>
      <xdr:rowOff>20200</xdr:rowOff>
    </xdr:to>
    <xdr:sp macro="" textlink="">
      <xdr:nvSpPr>
        <xdr:cNvPr id="646" name="円/楕円 645"/>
        <xdr:cNvSpPr/>
      </xdr:nvSpPr>
      <xdr:spPr>
        <a:xfrm>
          <a:off x="16268700" y="132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112927</xdr:rowOff>
    </xdr:from>
    <xdr:ext cx="534377" cy="259045"/>
    <xdr:sp macro="" textlink="">
      <xdr:nvSpPr>
        <xdr:cNvPr id="647" name="災害復旧費該当値テキスト"/>
        <xdr:cNvSpPr txBox="1"/>
      </xdr:nvSpPr>
      <xdr:spPr>
        <a:xfrm>
          <a:off x="16370300" y="131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32,349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107188</xdr:rowOff>
    </xdr:from>
    <xdr:to>
      <xdr:col>22</xdr:col>
      <xdr:colOff>415925</xdr:colOff>
      <xdr:row>76</xdr:row>
      <xdr:rowOff>37337</xdr:rowOff>
    </xdr:to>
    <xdr:sp macro="" textlink="">
      <xdr:nvSpPr>
        <xdr:cNvPr id="648" name="円/楕円 647"/>
        <xdr:cNvSpPr/>
      </xdr:nvSpPr>
      <xdr:spPr>
        <a:xfrm>
          <a:off x="15430500" y="12965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53865</xdr:rowOff>
    </xdr:from>
    <xdr:ext cx="534377" cy="259045"/>
    <xdr:sp macro="" textlink="">
      <xdr:nvSpPr>
        <xdr:cNvPr id="649" name="テキスト ボックス 648"/>
        <xdr:cNvSpPr txBox="1"/>
      </xdr:nvSpPr>
      <xdr:spPr>
        <a:xfrm>
          <a:off x="15214111" y="127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14773</xdr:rowOff>
    </xdr:from>
    <xdr:to>
      <xdr:col>21</xdr:col>
      <xdr:colOff>212725</xdr:colOff>
      <xdr:row>75</xdr:row>
      <xdr:rowOff>116373</xdr:rowOff>
    </xdr:to>
    <xdr:sp macro="" textlink="">
      <xdr:nvSpPr>
        <xdr:cNvPr id="650" name="円/楕円 649"/>
        <xdr:cNvSpPr/>
      </xdr:nvSpPr>
      <xdr:spPr>
        <a:xfrm>
          <a:off x="14541500" y="128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132900</xdr:rowOff>
    </xdr:from>
    <xdr:ext cx="534377" cy="259045"/>
    <xdr:sp macro="" textlink="">
      <xdr:nvSpPr>
        <xdr:cNvPr id="651" name="テキスト ボックス 650"/>
        <xdr:cNvSpPr txBox="1"/>
      </xdr:nvSpPr>
      <xdr:spPr>
        <a:xfrm>
          <a:off x="14325111" y="126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151361</xdr:rowOff>
    </xdr:from>
    <xdr:to>
      <xdr:col>20</xdr:col>
      <xdr:colOff>9525</xdr:colOff>
      <xdr:row>73</xdr:row>
      <xdr:rowOff>81511</xdr:rowOff>
    </xdr:to>
    <xdr:sp macro="" textlink="">
      <xdr:nvSpPr>
        <xdr:cNvPr id="652" name="円/楕円 651"/>
        <xdr:cNvSpPr/>
      </xdr:nvSpPr>
      <xdr:spPr>
        <a:xfrm>
          <a:off x="13652500" y="124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98038</xdr:rowOff>
    </xdr:from>
    <xdr:ext cx="599010" cy="259045"/>
    <xdr:sp macro="" textlink="">
      <xdr:nvSpPr>
        <xdr:cNvPr id="653" name="テキスト ボックス 652"/>
        <xdr:cNvSpPr txBox="1"/>
      </xdr:nvSpPr>
      <xdr:spPr>
        <a:xfrm>
          <a:off x="13403794" y="1227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136,803</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70269</xdr:rowOff>
    </xdr:from>
    <xdr:to>
      <xdr:col>18</xdr:col>
      <xdr:colOff>492125</xdr:colOff>
      <xdr:row>72</xdr:row>
      <xdr:rowOff>419</xdr:rowOff>
    </xdr:to>
    <xdr:sp macro="" textlink="">
      <xdr:nvSpPr>
        <xdr:cNvPr id="654" name="円/楕円 653"/>
        <xdr:cNvSpPr/>
      </xdr:nvSpPr>
      <xdr:spPr>
        <a:xfrm>
          <a:off x="12763500" y="122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16946</xdr:rowOff>
    </xdr:from>
    <xdr:ext cx="599010" cy="259045"/>
    <xdr:sp macro="" textlink="">
      <xdr:nvSpPr>
        <xdr:cNvPr id="655" name="テキスト ボックス 654"/>
        <xdr:cNvSpPr txBox="1"/>
      </xdr:nvSpPr>
      <xdr:spPr>
        <a:xfrm>
          <a:off x="12514794" y="1201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130390</xdr:rowOff>
    </xdr:from>
    <xdr:to>
      <xdr:col>23</xdr:col>
      <xdr:colOff>517525</xdr:colOff>
      <xdr:row>95</xdr:row>
      <xdr:rowOff>17354</xdr:rowOff>
    </xdr:to>
    <xdr:cxnSp macro="">
      <xdr:nvCxnSpPr>
        <xdr:cNvPr id="680" name="直線コネクタ 679"/>
        <xdr:cNvCxnSpPr/>
      </xdr:nvCxnSpPr>
      <xdr:spPr>
        <a:xfrm flipV="1">
          <a:off x="15481300" y="16246690"/>
          <a:ext cx="838200" cy="5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17354</xdr:rowOff>
    </xdr:from>
    <xdr:to>
      <xdr:col>22</xdr:col>
      <xdr:colOff>365125</xdr:colOff>
      <xdr:row>95</xdr:row>
      <xdr:rowOff>41213</xdr:rowOff>
    </xdr:to>
    <xdr:cxnSp macro="">
      <xdr:nvCxnSpPr>
        <xdr:cNvPr id="683" name="直線コネクタ 682"/>
        <xdr:cNvCxnSpPr/>
      </xdr:nvCxnSpPr>
      <xdr:spPr>
        <a:xfrm flipV="1">
          <a:off x="14592300" y="16305104"/>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41213</xdr:rowOff>
    </xdr:from>
    <xdr:to>
      <xdr:col>21</xdr:col>
      <xdr:colOff>161925</xdr:colOff>
      <xdr:row>95</xdr:row>
      <xdr:rowOff>62599</xdr:rowOff>
    </xdr:to>
    <xdr:cxnSp macro="">
      <xdr:nvCxnSpPr>
        <xdr:cNvPr id="686" name="直線コネクタ 685"/>
        <xdr:cNvCxnSpPr/>
      </xdr:nvCxnSpPr>
      <xdr:spPr>
        <a:xfrm flipV="1">
          <a:off x="13703300" y="16328963"/>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141227</xdr:rowOff>
    </xdr:from>
    <xdr:to>
      <xdr:col>21</xdr:col>
      <xdr:colOff>212725</xdr:colOff>
      <xdr:row>96</xdr:row>
      <xdr:rowOff>71377</xdr:rowOff>
    </xdr:to>
    <xdr:sp macro="" textlink="">
      <xdr:nvSpPr>
        <xdr:cNvPr id="687" name="フローチャート : 判断 686"/>
        <xdr:cNvSpPr/>
      </xdr:nvSpPr>
      <xdr:spPr>
        <a:xfrm>
          <a:off x="14541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62504</xdr:rowOff>
    </xdr:from>
    <xdr:ext cx="534377" cy="259045"/>
    <xdr:sp macro="" textlink="">
      <xdr:nvSpPr>
        <xdr:cNvPr id="688" name="テキスト ボックス 687"/>
        <xdr:cNvSpPr txBox="1"/>
      </xdr:nvSpPr>
      <xdr:spPr>
        <a:xfrm>
          <a:off x="14325111"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62599</xdr:rowOff>
    </xdr:from>
    <xdr:to>
      <xdr:col>19</xdr:col>
      <xdr:colOff>644525</xdr:colOff>
      <xdr:row>95</xdr:row>
      <xdr:rowOff>68594</xdr:rowOff>
    </xdr:to>
    <xdr:cxnSp macro="">
      <xdr:nvCxnSpPr>
        <xdr:cNvPr id="689" name="直線コネクタ 688"/>
        <xdr:cNvCxnSpPr/>
      </xdr:nvCxnSpPr>
      <xdr:spPr>
        <a:xfrm flipV="1">
          <a:off x="12814300" y="16350349"/>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139106</xdr:rowOff>
    </xdr:from>
    <xdr:to>
      <xdr:col>20</xdr:col>
      <xdr:colOff>9525</xdr:colOff>
      <xdr:row>96</xdr:row>
      <xdr:rowOff>69256</xdr:rowOff>
    </xdr:to>
    <xdr:sp macro="" textlink="">
      <xdr:nvSpPr>
        <xdr:cNvPr id="690" name="フローチャート : 判断 689"/>
        <xdr:cNvSpPr/>
      </xdr:nvSpPr>
      <xdr:spPr>
        <a:xfrm>
          <a:off x="13652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60383</xdr:rowOff>
    </xdr:from>
    <xdr:ext cx="534377" cy="259045"/>
    <xdr:sp macro="" textlink="">
      <xdr:nvSpPr>
        <xdr:cNvPr id="691" name="テキスト ボックス 690"/>
        <xdr:cNvSpPr txBox="1"/>
      </xdr:nvSpPr>
      <xdr:spPr>
        <a:xfrm>
          <a:off x="13436111" y="165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139621</xdr:rowOff>
    </xdr:from>
    <xdr:to>
      <xdr:col>18</xdr:col>
      <xdr:colOff>492125</xdr:colOff>
      <xdr:row>96</xdr:row>
      <xdr:rowOff>69771</xdr:rowOff>
    </xdr:to>
    <xdr:sp macro="" textlink="">
      <xdr:nvSpPr>
        <xdr:cNvPr id="692" name="フローチャート : 判断 691"/>
        <xdr:cNvSpPr/>
      </xdr:nvSpPr>
      <xdr:spPr>
        <a:xfrm>
          <a:off x="12763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60898</xdr:rowOff>
    </xdr:from>
    <xdr:ext cx="534377" cy="259045"/>
    <xdr:sp macro="" textlink="">
      <xdr:nvSpPr>
        <xdr:cNvPr id="693" name="テキスト ボックス 692"/>
        <xdr:cNvSpPr txBox="1"/>
      </xdr:nvSpPr>
      <xdr:spPr>
        <a:xfrm>
          <a:off x="12547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79590</xdr:rowOff>
    </xdr:from>
    <xdr:to>
      <xdr:col>23</xdr:col>
      <xdr:colOff>568325</xdr:colOff>
      <xdr:row>95</xdr:row>
      <xdr:rowOff>9740</xdr:rowOff>
    </xdr:to>
    <xdr:sp macro="" textlink="">
      <xdr:nvSpPr>
        <xdr:cNvPr id="699" name="円/楕円 698"/>
        <xdr:cNvSpPr/>
      </xdr:nvSpPr>
      <xdr:spPr>
        <a:xfrm>
          <a:off x="16268700" y="161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102467</xdr:rowOff>
    </xdr:from>
    <xdr:ext cx="599010" cy="259045"/>
    <xdr:sp macro="" textlink="">
      <xdr:nvSpPr>
        <xdr:cNvPr id="700" name="公債費該当値テキスト"/>
        <xdr:cNvSpPr txBox="1"/>
      </xdr:nvSpPr>
      <xdr:spPr>
        <a:xfrm>
          <a:off x="16370300" y="160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101,629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138004</xdr:rowOff>
    </xdr:from>
    <xdr:to>
      <xdr:col>22</xdr:col>
      <xdr:colOff>415925</xdr:colOff>
      <xdr:row>95</xdr:row>
      <xdr:rowOff>68154</xdr:rowOff>
    </xdr:to>
    <xdr:sp macro="" textlink="">
      <xdr:nvSpPr>
        <xdr:cNvPr id="701" name="円/楕円 700"/>
        <xdr:cNvSpPr/>
      </xdr:nvSpPr>
      <xdr:spPr>
        <a:xfrm>
          <a:off x="15430500" y="162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84681</xdr:rowOff>
    </xdr:from>
    <xdr:ext cx="534377" cy="259045"/>
    <xdr:sp macro="" textlink="">
      <xdr:nvSpPr>
        <xdr:cNvPr id="702" name="テキスト ボックス 701"/>
        <xdr:cNvSpPr txBox="1"/>
      </xdr:nvSpPr>
      <xdr:spPr>
        <a:xfrm>
          <a:off x="15214111" y="160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161863</xdr:rowOff>
    </xdr:from>
    <xdr:to>
      <xdr:col>21</xdr:col>
      <xdr:colOff>212725</xdr:colOff>
      <xdr:row>95</xdr:row>
      <xdr:rowOff>92013</xdr:rowOff>
    </xdr:to>
    <xdr:sp macro="" textlink="">
      <xdr:nvSpPr>
        <xdr:cNvPr id="703" name="円/楕円 702"/>
        <xdr:cNvSpPr/>
      </xdr:nvSpPr>
      <xdr:spPr>
        <a:xfrm>
          <a:off x="14541500" y="162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108540</xdr:rowOff>
    </xdr:from>
    <xdr:ext cx="534377" cy="259045"/>
    <xdr:sp macro="" textlink="">
      <xdr:nvSpPr>
        <xdr:cNvPr id="704" name="テキスト ボックス 703"/>
        <xdr:cNvSpPr txBox="1"/>
      </xdr:nvSpPr>
      <xdr:spPr>
        <a:xfrm>
          <a:off x="14325111" y="160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87,233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11799</xdr:rowOff>
    </xdr:from>
    <xdr:to>
      <xdr:col>20</xdr:col>
      <xdr:colOff>9525</xdr:colOff>
      <xdr:row>95</xdr:row>
      <xdr:rowOff>113399</xdr:rowOff>
    </xdr:to>
    <xdr:sp macro="" textlink="">
      <xdr:nvSpPr>
        <xdr:cNvPr id="705" name="円/楕円 704"/>
        <xdr:cNvSpPr/>
      </xdr:nvSpPr>
      <xdr:spPr>
        <a:xfrm>
          <a:off x="13652500" y="162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129926</xdr:rowOff>
    </xdr:from>
    <xdr:ext cx="534377" cy="259045"/>
    <xdr:sp macro="" textlink="">
      <xdr:nvSpPr>
        <xdr:cNvPr id="706" name="テキスト ボックス 705"/>
        <xdr:cNvSpPr txBox="1"/>
      </xdr:nvSpPr>
      <xdr:spPr>
        <a:xfrm>
          <a:off x="13436111" y="160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17794</xdr:rowOff>
    </xdr:from>
    <xdr:to>
      <xdr:col>18</xdr:col>
      <xdr:colOff>492125</xdr:colOff>
      <xdr:row>95</xdr:row>
      <xdr:rowOff>119394</xdr:rowOff>
    </xdr:to>
    <xdr:sp macro="" textlink="">
      <xdr:nvSpPr>
        <xdr:cNvPr id="707" name="円/楕円 706"/>
        <xdr:cNvSpPr/>
      </xdr:nvSpPr>
      <xdr:spPr>
        <a:xfrm>
          <a:off x="12763500" y="163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135921</xdr:rowOff>
    </xdr:from>
    <xdr:ext cx="534377" cy="259045"/>
    <xdr:sp macro="" textlink="">
      <xdr:nvSpPr>
        <xdr:cNvPr id="708" name="テキスト ボックス 707"/>
        <xdr:cNvSpPr txBox="1"/>
      </xdr:nvSpPr>
      <xdr:spPr>
        <a:xfrm>
          <a:off x="12547111" y="1608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150699</xdr:rowOff>
    </xdr:from>
    <xdr:to>
      <xdr:col>29</xdr:col>
      <xdr:colOff>568325</xdr:colOff>
      <xdr:row>39</xdr:row>
      <xdr:rowOff>80849</xdr:rowOff>
    </xdr:to>
    <xdr:sp macro="" textlink="">
      <xdr:nvSpPr>
        <xdr:cNvPr id="744" name="フローチャート : 判断 743"/>
        <xdr:cNvSpPr/>
      </xdr:nvSpPr>
      <xdr:spPr>
        <a:xfrm>
          <a:off x="20383500" y="66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97375</xdr:rowOff>
    </xdr:from>
    <xdr:ext cx="378565" cy="259045"/>
    <xdr:sp macro="" textlink="">
      <xdr:nvSpPr>
        <xdr:cNvPr id="745" name="テキスト ボックス 744"/>
        <xdr:cNvSpPr txBox="1"/>
      </xdr:nvSpPr>
      <xdr:spPr>
        <a:xfrm>
          <a:off x="20245017" y="64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65887</xdr:rowOff>
    </xdr:from>
    <xdr:to>
      <xdr:col>28</xdr:col>
      <xdr:colOff>365125</xdr:colOff>
      <xdr:row>38</xdr:row>
      <xdr:rowOff>167487</xdr:rowOff>
    </xdr:to>
    <xdr:sp macro="" textlink="">
      <xdr:nvSpPr>
        <xdr:cNvPr id="747" name="フローチャート : 判断 746"/>
        <xdr:cNvSpPr/>
      </xdr:nvSpPr>
      <xdr:spPr>
        <a:xfrm>
          <a:off x="19494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12564</xdr:rowOff>
    </xdr:from>
    <xdr:ext cx="469744" cy="259045"/>
    <xdr:sp macro="" textlink="">
      <xdr:nvSpPr>
        <xdr:cNvPr id="748" name="テキスト ボックス 747"/>
        <xdr:cNvSpPr txBox="1"/>
      </xdr:nvSpPr>
      <xdr:spPr>
        <a:xfrm>
          <a:off x="19310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64745</xdr:rowOff>
    </xdr:from>
    <xdr:to>
      <xdr:col>27</xdr:col>
      <xdr:colOff>161925</xdr:colOff>
      <xdr:row>38</xdr:row>
      <xdr:rowOff>166345</xdr:rowOff>
    </xdr:to>
    <xdr:sp macro="" textlink="">
      <xdr:nvSpPr>
        <xdr:cNvPr id="749" name="フローチャート : 判断 748"/>
        <xdr:cNvSpPr/>
      </xdr:nvSpPr>
      <xdr:spPr>
        <a:xfrm>
          <a:off x="18605500" y="65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11421</xdr:rowOff>
    </xdr:from>
    <xdr:ext cx="469744" cy="259045"/>
    <xdr:sp macro="" textlink="">
      <xdr:nvSpPr>
        <xdr:cNvPr id="750" name="テキスト ボックス 749"/>
        <xdr:cNvSpPr txBox="1"/>
      </xdr:nvSpPr>
      <xdr:spPr>
        <a:xfrm>
          <a:off x="18421427" y="63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1" name="フローチャート : 判断 800"/>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2" name="テキスト ボックス 801"/>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フローチャート : 判断 80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8" name="テキスト ボックス 81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2" name="テキスト ボックス 821"/>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ja-JP" altLang="en-US" sz="1100">
              <a:solidFill>
                <a:schemeClr val="dk1"/>
              </a:solidFill>
              <a:effectLst/>
              <a:latin typeface="+mn-lt"/>
              <a:ea typeface="+mn-ea"/>
              <a:cs typeface="+mn-cs"/>
            </a:rPr>
            <a:t>１８２，４３７</a:t>
          </a:r>
          <a:r>
            <a:rPr kumimoji="1" lang="ja-JP" altLang="ja-JP" sz="1100">
              <a:solidFill>
                <a:schemeClr val="dk1"/>
              </a:solidFill>
              <a:effectLst/>
              <a:latin typeface="+mn-lt"/>
              <a:ea typeface="+mn-ea"/>
              <a:cs typeface="+mn-cs"/>
            </a:rPr>
            <a:t>円となっており、類似団体内平均値と比べて高い水準にある。これは、</a:t>
          </a:r>
          <a:r>
            <a:rPr lang="ja-JP" altLang="ja-JP" sz="1100" b="0" i="0" baseline="0">
              <a:solidFill>
                <a:schemeClr val="dk1"/>
              </a:solidFill>
              <a:effectLst/>
              <a:latin typeface="+mn-lt"/>
              <a:ea typeface="+mn-ea"/>
              <a:cs typeface="+mn-cs"/>
            </a:rPr>
            <a:t>介護保険給付費の増加に伴い特別会計への繰出金が増嵩していること</a:t>
          </a:r>
          <a:r>
            <a:rPr lang="ja-JP" altLang="en-US" sz="1100" b="0" i="0" baseline="0">
              <a:solidFill>
                <a:schemeClr val="dk1"/>
              </a:solidFill>
              <a:effectLst/>
              <a:latin typeface="+mn-lt"/>
              <a:ea typeface="+mn-ea"/>
              <a:cs typeface="+mn-cs"/>
            </a:rPr>
            <a:t>と、日進保育園の建替え整備事業が始まったこと</a:t>
          </a:r>
          <a:r>
            <a:rPr lang="ja-JP" altLang="ja-JP" sz="1100" b="0" i="0" baseline="0">
              <a:solidFill>
                <a:schemeClr val="dk1"/>
              </a:solidFill>
              <a:effectLst/>
              <a:latin typeface="+mn-lt"/>
              <a:ea typeface="+mn-ea"/>
              <a:cs typeface="+mn-cs"/>
            </a:rPr>
            <a:t>が大きな要因である。</a:t>
          </a:r>
          <a:endParaRPr lang="ja-JP" altLang="ja-JP" sz="1400">
            <a:effectLst/>
          </a:endParaRPr>
        </a:p>
        <a:p>
          <a:r>
            <a:rPr kumimoji="1" lang="ja-JP" altLang="ja-JP" sz="1100" b="0" i="0" baseline="0">
              <a:solidFill>
                <a:schemeClr val="dk1"/>
              </a:solidFill>
              <a:effectLst/>
              <a:latin typeface="+mn-lt"/>
              <a:ea typeface="+mn-ea"/>
              <a:cs typeface="+mn-cs"/>
            </a:rPr>
            <a:t>　衛生費は、</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１０４，６６０</a:t>
          </a:r>
          <a:r>
            <a:rPr kumimoji="1" lang="ja-JP" altLang="ja-JP" sz="1100">
              <a:solidFill>
                <a:schemeClr val="dk1"/>
              </a:solidFill>
              <a:effectLst/>
              <a:latin typeface="+mn-lt"/>
              <a:ea typeface="+mn-ea"/>
              <a:cs typeface="+mn-cs"/>
            </a:rPr>
            <a:t>円となっており、類似団体内平均値と比べて高い水準にある。これは、平成２２年度から着手した統合簡易水道整備事業にかかる特別会計への繰出金の増嵩と、平成２６年度の</a:t>
          </a:r>
          <a:r>
            <a:rPr lang="ja-JP" altLang="ja-JP" sz="1100" b="0" i="0" baseline="0">
              <a:solidFill>
                <a:schemeClr val="dk1"/>
              </a:solidFill>
              <a:effectLst/>
              <a:latin typeface="+mn-lt"/>
              <a:ea typeface="+mn-ea"/>
              <a:cs typeface="+mn-cs"/>
            </a:rPr>
            <a:t>大台厚生新病院に対する支援、メディカルセンターの整備事業などに起因するものである。平成２７年度からは、報徳病院の診療所化により企業会計を廃止し一般会計へ編入したことよる人件費の増加も加わっている。</a:t>
          </a:r>
          <a:endParaRPr lang="ja-JP" altLang="ja-JP" sz="1400">
            <a:effectLst/>
          </a:endParaRPr>
        </a:p>
        <a:p>
          <a:r>
            <a:rPr kumimoji="1" lang="ja-JP" altLang="ja-JP" sz="1100" b="0" i="0" baseline="0">
              <a:solidFill>
                <a:schemeClr val="dk1"/>
              </a:solidFill>
              <a:effectLst/>
              <a:latin typeface="+mn-lt"/>
              <a:ea typeface="+mn-ea"/>
              <a:cs typeface="+mn-cs"/>
            </a:rPr>
            <a:t>　消防費は、</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４５，３０７</a:t>
          </a:r>
          <a:r>
            <a:rPr kumimoji="1" lang="ja-JP" altLang="ja-JP" sz="1100">
              <a:solidFill>
                <a:schemeClr val="dk1"/>
              </a:solidFill>
              <a:effectLst/>
              <a:latin typeface="+mn-lt"/>
              <a:ea typeface="+mn-ea"/>
              <a:cs typeface="+mn-cs"/>
            </a:rPr>
            <a:t>円となっており、類似団体内平均値と比べて高い水準にある。これは、元々</a:t>
          </a:r>
          <a:r>
            <a:rPr lang="ja-JP" altLang="ja-JP" sz="1100" b="0" i="0" baseline="0">
              <a:solidFill>
                <a:schemeClr val="dk1"/>
              </a:solidFill>
              <a:effectLst/>
              <a:latin typeface="+mn-lt"/>
              <a:ea typeface="+mn-ea"/>
              <a:cs typeface="+mn-cs"/>
            </a:rPr>
            <a:t>町域が広く消防行政にかかる効率が悪い事</a:t>
          </a:r>
          <a:r>
            <a:rPr lang="ja-JP" altLang="en-US" sz="1100" b="0" i="0" baseline="0">
              <a:solidFill>
                <a:schemeClr val="dk1"/>
              </a:solidFill>
              <a:effectLst/>
              <a:latin typeface="+mn-lt"/>
              <a:ea typeface="+mn-ea"/>
              <a:cs typeface="+mn-cs"/>
            </a:rPr>
            <a:t>こ</a:t>
          </a:r>
          <a:r>
            <a:rPr lang="ja-JP" altLang="ja-JP" sz="1100" b="0" i="0" baseline="0">
              <a:solidFill>
                <a:schemeClr val="dk1"/>
              </a:solidFill>
              <a:effectLst/>
              <a:latin typeface="+mn-lt"/>
              <a:ea typeface="+mn-ea"/>
              <a:cs typeface="+mn-cs"/>
            </a:rPr>
            <a:t>とが大きな要因である。</a:t>
          </a:r>
          <a:endParaRPr lang="ja-JP" altLang="ja-JP" sz="1400">
            <a:effectLst/>
          </a:endParaRPr>
        </a:p>
        <a:p>
          <a:r>
            <a:rPr kumimoji="1"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標準財政規模に対する財政調整基金残高の割合は、平成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年度において、大台厚生新病院整備への支援や老健施設、診療所施設整備等の普通建設事業費の増に伴い</a:t>
          </a:r>
          <a:r>
            <a:rPr lang="en-US" altLang="ja-JP" sz="1100" b="0" i="0" baseline="0">
              <a:solidFill>
                <a:schemeClr val="dk1"/>
              </a:solidFill>
              <a:effectLst/>
              <a:latin typeface="+mn-lt"/>
              <a:ea typeface="+mn-ea"/>
              <a:cs typeface="+mn-cs"/>
            </a:rPr>
            <a:t>53,317</a:t>
          </a:r>
          <a:r>
            <a:rPr lang="ja-JP" altLang="ja-JP" sz="1100" b="0" i="0" baseline="0">
              <a:solidFill>
                <a:schemeClr val="dk1"/>
              </a:solidFill>
              <a:effectLst/>
              <a:latin typeface="+mn-lt"/>
              <a:ea typeface="+mn-ea"/>
              <a:cs typeface="+mn-cs"/>
            </a:rPr>
            <a:t>千円取崩しを行ったことにより、</a:t>
          </a:r>
          <a:r>
            <a:rPr lang="en-US" altLang="ja-JP" sz="1100" b="0" i="0" baseline="0">
              <a:solidFill>
                <a:schemeClr val="dk1"/>
              </a:solidFill>
              <a:effectLst/>
              <a:latin typeface="+mn-lt"/>
              <a:ea typeface="+mn-ea"/>
              <a:cs typeface="+mn-cs"/>
            </a:rPr>
            <a:t>0.36</a:t>
          </a:r>
          <a:r>
            <a:rPr lang="ja-JP" altLang="ja-JP" sz="1100" b="0" i="0" baseline="0">
              <a:solidFill>
                <a:schemeClr val="dk1"/>
              </a:solidFill>
              <a:effectLst/>
              <a:latin typeface="+mn-lt"/>
              <a:ea typeface="+mn-ea"/>
              <a:cs typeface="+mn-cs"/>
            </a:rPr>
            <a:t>％減となったが、経年比較において徐々に増加傾向にある。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実質単年度収支については、平成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年度において、財政調整基金の取り崩しを行ったことにより、町村合併以後初めてマイナスとなったが、平成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は再び黒字を確保している。</a:t>
          </a:r>
          <a:endParaRPr lang="ja-JP" altLang="ja-JP" sz="1400">
            <a:effectLst/>
          </a:endParaRPr>
        </a:p>
        <a:p>
          <a:pPr rtl="0" fontAlgn="base"/>
          <a:r>
            <a:rPr lang="ja-JP" altLang="ja-JP" sz="1100" b="0" i="0" baseline="0">
              <a:solidFill>
                <a:schemeClr val="dk1"/>
              </a:solidFill>
              <a:effectLst/>
              <a:latin typeface="+mn-lt"/>
              <a:ea typeface="+mn-ea"/>
              <a:cs typeface="+mn-cs"/>
            </a:rPr>
            <a:t>　今後も、緊急性や住民のニーズを把握した事業の選択と集中により、適正な財政運営を図るとともに、平成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年度から始まった普通交付税の合併算定替え特例の段階的廃止に対応するため、平成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度から着手した「財政改善への取組み」を推進</a:t>
          </a:r>
          <a:r>
            <a:rPr lang="ja-JP" altLang="en-US" sz="1100" b="0" i="0" baseline="0">
              <a:solidFill>
                <a:schemeClr val="dk1"/>
              </a:solidFill>
              <a:effectLst/>
              <a:latin typeface="+mn-lt"/>
              <a:ea typeface="+mn-ea"/>
              <a:cs typeface="+mn-cs"/>
            </a:rPr>
            <a:t>する予定であるが、今後は公債費の増加が見込まれており、財政調整基金の残高は平成４０年度には、標準財政規模比で約１０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まで落ち込む見通しとなっている。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三重県大台町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【国民健康保険事業特別会計】</a:t>
          </a:r>
          <a:endParaRPr lang="ja-JP" altLang="ja-JP" sz="1000">
            <a:effectLst/>
          </a:endParaRPr>
        </a:p>
        <a:p>
          <a:r>
            <a:rPr lang="ja-JP" altLang="en-US" sz="1000">
              <a:solidFill>
                <a:schemeClr val="dk1"/>
              </a:solidFill>
              <a:effectLst/>
              <a:latin typeface="+mn-lt"/>
              <a:ea typeface="+mn-ea"/>
              <a:cs typeface="+mn-cs"/>
            </a:rPr>
            <a:t>　平成</a:t>
          </a:r>
          <a:r>
            <a:rPr lang="en-US" altLang="ja-JP" sz="1000">
              <a:solidFill>
                <a:schemeClr val="dk1"/>
              </a:solidFill>
              <a:effectLst/>
              <a:latin typeface="+mn-lt"/>
              <a:ea typeface="+mn-ea"/>
              <a:cs typeface="+mn-cs"/>
            </a:rPr>
            <a:t>30</a:t>
          </a:r>
          <a:r>
            <a:rPr lang="ja-JP" altLang="en-US" sz="1000">
              <a:solidFill>
                <a:schemeClr val="dk1"/>
              </a:solidFill>
              <a:effectLst/>
              <a:latin typeface="+mn-lt"/>
              <a:ea typeface="+mn-ea"/>
              <a:cs typeface="+mn-cs"/>
            </a:rPr>
            <a:t>年度から財政基盤の強化を図るため運営主体が都道府県に移管される。当町の</a:t>
          </a:r>
          <a:r>
            <a:rPr lang="ja-JP" altLang="ja-JP" sz="1000">
              <a:solidFill>
                <a:schemeClr val="dk1"/>
              </a:solidFill>
              <a:effectLst/>
              <a:latin typeface="+mn-lt"/>
              <a:ea typeface="+mn-ea"/>
              <a:cs typeface="+mn-cs"/>
            </a:rPr>
            <a:t>一般被保険者は</a:t>
          </a:r>
          <a:r>
            <a:rPr lang="ja-JP" altLang="en-US"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28</a:t>
          </a:r>
          <a:r>
            <a:rPr lang="ja-JP" altLang="en-US" sz="1000">
              <a:solidFill>
                <a:schemeClr val="dk1"/>
              </a:solidFill>
              <a:effectLst/>
              <a:latin typeface="+mn-lt"/>
              <a:ea typeface="+mn-ea"/>
              <a:cs typeface="+mn-cs"/>
            </a:rPr>
            <a:t>年度に</a:t>
          </a:r>
          <a:r>
            <a:rPr lang="en-US" altLang="ja-JP" sz="1000">
              <a:solidFill>
                <a:schemeClr val="dk1"/>
              </a:solidFill>
              <a:effectLst/>
              <a:latin typeface="+mn-lt"/>
              <a:ea typeface="+mn-ea"/>
              <a:cs typeface="+mn-cs"/>
            </a:rPr>
            <a:t>2,497</a:t>
          </a:r>
          <a:r>
            <a:rPr lang="ja-JP" altLang="en-US" sz="1000">
              <a:solidFill>
                <a:schemeClr val="dk1"/>
              </a:solidFill>
              <a:effectLst/>
              <a:latin typeface="+mn-lt"/>
              <a:ea typeface="+mn-ea"/>
              <a:cs typeface="+mn-cs"/>
            </a:rPr>
            <a:t>人となっており、年々</a:t>
          </a:r>
          <a:r>
            <a:rPr lang="ja-JP" altLang="ja-JP" sz="1000">
              <a:solidFill>
                <a:schemeClr val="dk1"/>
              </a:solidFill>
              <a:effectLst/>
              <a:latin typeface="+mn-lt"/>
              <a:ea typeface="+mn-ea"/>
              <a:cs typeface="+mn-cs"/>
            </a:rPr>
            <a:t>減少傾向にあるが、給付費は増加傾向にあることから、健康を維持するための啓発事業や運動による健康づくり、さらには健康診査、各種健診事業の充実と受診者の増加のための方策について検討を行い、医療費の抑制に努める。　 </a:t>
          </a:r>
          <a:endParaRPr lang="ja-JP" altLang="ja-JP" sz="1000">
            <a:effectLst/>
          </a:endParaRPr>
        </a:p>
        <a:p>
          <a:r>
            <a:rPr lang="ja-JP" altLang="ja-JP" sz="1000">
              <a:solidFill>
                <a:schemeClr val="dk1"/>
              </a:solidFill>
              <a:effectLst/>
              <a:latin typeface="+mn-lt"/>
              <a:ea typeface="+mn-ea"/>
              <a:cs typeface="+mn-cs"/>
            </a:rPr>
            <a:t>【簡易水道事業特別会計】</a:t>
          </a:r>
          <a:endParaRPr lang="ja-JP" altLang="ja-JP" sz="10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　簡易水道事業特別会計において、赤字が発生しているが、これは上水道への移行に伴い打ち切り決算を行った結果によるものである。</a:t>
          </a:r>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上水道事業へ移行</a:t>
          </a:r>
          <a:r>
            <a:rPr lang="ja-JP" altLang="ja-JP" sz="1000" b="0" i="0" baseline="0">
              <a:solidFill>
                <a:schemeClr val="dk1"/>
              </a:solidFill>
              <a:effectLst/>
              <a:latin typeface="+mn-lt"/>
              <a:ea typeface="+mn-ea"/>
              <a:cs typeface="+mn-cs"/>
            </a:rPr>
            <a:t>と企業会計導入を契機に、</a:t>
          </a:r>
          <a:r>
            <a:rPr lang="ja-JP" altLang="en-US" sz="1000" b="0" i="0" baseline="0">
              <a:solidFill>
                <a:schemeClr val="dk1"/>
              </a:solidFill>
              <a:effectLst/>
              <a:latin typeface="+mn-lt"/>
              <a:ea typeface="+mn-ea"/>
              <a:cs typeface="+mn-cs"/>
            </a:rPr>
            <a:t>一部公共的施設で行っている使用料無料の見直しを行うなど、</a:t>
          </a:r>
          <a:r>
            <a:rPr lang="ja-JP" altLang="ja-JP" sz="1000" b="0" i="0" baseline="0">
              <a:solidFill>
                <a:schemeClr val="dk1"/>
              </a:solidFill>
              <a:effectLst/>
              <a:latin typeface="+mn-lt"/>
              <a:ea typeface="+mn-ea"/>
              <a:cs typeface="+mn-cs"/>
            </a:rPr>
            <a:t>一層の経営改善を目指すこととしている。</a:t>
          </a:r>
          <a:r>
            <a:rPr lang="ja-JP" altLang="ja-JP" sz="1000">
              <a:solidFill>
                <a:schemeClr val="dk1"/>
              </a:solidFill>
              <a:effectLst/>
              <a:latin typeface="+mn-lt"/>
              <a:ea typeface="+mn-ea"/>
              <a:cs typeface="+mn-cs"/>
            </a:rPr>
            <a:t> </a:t>
          </a:r>
          <a:endParaRPr lang="ja-JP" altLang="ja-JP" sz="1000">
            <a:effectLst/>
          </a:endParaRPr>
        </a:p>
        <a:p>
          <a:r>
            <a:rPr lang="ja-JP" altLang="ja-JP" sz="1000">
              <a:solidFill>
                <a:schemeClr val="dk1"/>
              </a:solidFill>
              <a:effectLst/>
              <a:latin typeface="+mn-lt"/>
              <a:ea typeface="+mn-ea"/>
              <a:cs typeface="+mn-cs"/>
            </a:rPr>
            <a:t>【住宅新築資金等貸付事業特別会計】　 </a:t>
          </a:r>
          <a:endParaRPr lang="ja-JP" altLang="ja-JP" sz="1000">
            <a:effectLst/>
          </a:endParaRPr>
        </a:p>
        <a:p>
          <a:r>
            <a:rPr lang="ja-JP" altLang="ja-JP" sz="1000">
              <a:solidFill>
                <a:schemeClr val="dk1"/>
              </a:solidFill>
              <a:effectLst/>
              <a:latin typeface="+mn-lt"/>
              <a:ea typeface="+mn-ea"/>
              <a:cs typeface="+mn-cs"/>
            </a:rPr>
            <a:t>　貸付金の収納率は、前年度より若干悪化しており、納付督促や誓約等の努力に合わせ、滞納者の実態を把握し納入意識の喚起を行い、引き続き収入未済額の解消に向け一層の取り組みに努める。 </a:t>
          </a:r>
          <a:endParaRPr lang="ja-JP" altLang="ja-JP" sz="1000">
            <a:effectLst/>
          </a:endParaRPr>
        </a:p>
        <a:p>
          <a:r>
            <a:rPr lang="ja-JP" altLang="ja-JP" sz="1000">
              <a:solidFill>
                <a:schemeClr val="dk1"/>
              </a:solidFill>
              <a:effectLst/>
              <a:latin typeface="+mn-lt"/>
              <a:ea typeface="+mn-ea"/>
              <a:cs typeface="+mn-cs"/>
            </a:rPr>
            <a:t>【介護保険事業特別会計】</a:t>
          </a:r>
          <a:endParaRPr lang="ja-JP" altLang="ja-JP" sz="1000">
            <a:effectLst/>
          </a:endParaRPr>
        </a:p>
        <a:p>
          <a:r>
            <a:rPr lang="ja-JP" altLang="ja-JP" sz="1000">
              <a:solidFill>
                <a:schemeClr val="dk1"/>
              </a:solidFill>
              <a:effectLst/>
              <a:latin typeface="+mn-lt"/>
              <a:ea typeface="+mn-ea"/>
              <a:cs typeface="+mn-cs"/>
            </a:rPr>
            <a:t>　介護保険給付費等が年々増加していることにより、法定率負担である一般会計からの繰り出しについても、増加傾向にある。平成</a:t>
          </a:r>
          <a:r>
            <a:rPr lang="en-US" altLang="ja-JP" sz="1000">
              <a:solidFill>
                <a:schemeClr val="dk1"/>
              </a:solidFill>
              <a:effectLst/>
              <a:latin typeface="+mn-lt"/>
              <a:ea typeface="+mn-ea"/>
              <a:cs typeface="+mn-cs"/>
            </a:rPr>
            <a:t>27</a:t>
          </a:r>
          <a:r>
            <a:rPr lang="ja-JP" altLang="ja-JP" sz="1000">
              <a:solidFill>
                <a:schemeClr val="dk1"/>
              </a:solidFill>
              <a:effectLst/>
              <a:latin typeface="+mn-lt"/>
              <a:ea typeface="+mn-ea"/>
              <a:cs typeface="+mn-cs"/>
            </a:rPr>
            <a:t>年度に保険料の見直しも実施したが、引き続き介護予防事業を充実させ、介護保険給付費の抑制に努める。 </a:t>
          </a:r>
          <a:endParaRPr lang="ja-JP" altLang="ja-JP" sz="1000">
            <a:effectLst/>
          </a:endParaRPr>
        </a:p>
        <a:p>
          <a:r>
            <a:rPr lang="ja-JP" altLang="ja-JP" sz="1000">
              <a:solidFill>
                <a:schemeClr val="dk1"/>
              </a:solidFill>
              <a:effectLst/>
              <a:latin typeface="+mn-lt"/>
              <a:ea typeface="+mn-ea"/>
              <a:cs typeface="+mn-cs"/>
            </a:rPr>
            <a:t>【生活排水処理事業特別会計】</a:t>
          </a:r>
          <a:endParaRPr lang="ja-JP" altLang="ja-JP" sz="1000">
            <a:effectLst/>
          </a:endParaRPr>
        </a:p>
        <a:p>
          <a:r>
            <a:rPr lang="ja-JP" altLang="ja-JP" sz="1000">
              <a:solidFill>
                <a:schemeClr val="dk1"/>
              </a:solidFill>
              <a:effectLst/>
              <a:latin typeface="+mn-lt"/>
              <a:ea typeface="+mn-ea"/>
              <a:cs typeface="+mn-cs"/>
            </a:rPr>
            <a:t>　下水道加入率が平成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年度で</a:t>
          </a:r>
          <a:r>
            <a:rPr lang="en-US" altLang="ja-JP" sz="1000">
              <a:solidFill>
                <a:schemeClr val="dk1"/>
              </a:solidFill>
              <a:effectLst/>
              <a:latin typeface="+mn-lt"/>
              <a:ea typeface="+mn-ea"/>
              <a:cs typeface="+mn-cs"/>
            </a:rPr>
            <a:t>63.3</a:t>
          </a:r>
          <a:r>
            <a:rPr lang="ja-JP" altLang="ja-JP" sz="1000">
              <a:solidFill>
                <a:schemeClr val="dk1"/>
              </a:solidFill>
              <a:effectLst/>
              <a:latin typeface="+mn-lt"/>
              <a:ea typeface="+mn-ea"/>
              <a:cs typeface="+mn-cs"/>
            </a:rPr>
            <a:t>％と低い状況で、一般会計からの繰入金に依存する割合が高くなっている。一方、維持管理費の増が懸念されていた合併処理浄化槽の寄附採納については、平成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a:t>
          </a:r>
          <a:r>
            <a:rPr lang="en-US" altLang="ja-JP" sz="1000">
              <a:solidFill>
                <a:schemeClr val="dk1"/>
              </a:solidFill>
              <a:effectLst/>
              <a:latin typeface="+mn-lt"/>
              <a:ea typeface="+mn-ea"/>
              <a:cs typeface="+mn-cs"/>
            </a:rPr>
            <a:t>10</a:t>
          </a:r>
          <a:r>
            <a:rPr lang="ja-JP" altLang="ja-JP" sz="1000">
              <a:solidFill>
                <a:schemeClr val="dk1"/>
              </a:solidFill>
              <a:effectLst/>
              <a:latin typeface="+mn-lt"/>
              <a:ea typeface="+mn-ea"/>
              <a:cs typeface="+mn-cs"/>
            </a:rPr>
            <a:t>月から寄附採納における条件の厳格化を実施した。今後は中長期的な視点で、計画的な施設整備や更新、維持管理に努めることにより健全経営を図る。</a:t>
          </a:r>
          <a:endParaRPr lang="ja-JP" altLang="ja-JP" sz="1000">
            <a:effectLst/>
          </a:endParaRPr>
        </a:p>
        <a:p>
          <a:r>
            <a:rPr lang="ja-JP" altLang="ja-JP" sz="1000">
              <a:solidFill>
                <a:schemeClr val="dk1"/>
              </a:solidFill>
              <a:effectLst/>
              <a:latin typeface="+mn-lt"/>
              <a:ea typeface="+mn-ea"/>
              <a:cs typeface="+mn-cs"/>
            </a:rPr>
            <a:t>【後期高齢者医療事業特別会計】 </a:t>
          </a:r>
          <a:endParaRPr lang="ja-JP" altLang="ja-JP" sz="1000">
            <a:effectLst/>
          </a:endParaRPr>
        </a:p>
        <a:p>
          <a:r>
            <a:rPr lang="ja-JP" altLang="ja-JP" sz="1000">
              <a:solidFill>
                <a:schemeClr val="dk1"/>
              </a:solidFill>
              <a:effectLst/>
              <a:latin typeface="+mn-lt"/>
              <a:ea typeface="+mn-ea"/>
              <a:cs typeface="+mn-cs"/>
            </a:rPr>
            <a:t>　給付費等の増加により、全体の事業費が増加しているため、法定率負担である一般会計からの繰り出しも増加している。健康を維持するための啓発事業や、病気を早期発見するための健康診査、各種健診事業などの受診勧奨を行い、医療費の抑制に努める。</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7690389</v>
      </c>
      <c r="BO4" s="351"/>
      <c r="BP4" s="351"/>
      <c r="BQ4" s="351"/>
      <c r="BR4" s="351"/>
      <c r="BS4" s="351"/>
      <c r="BT4" s="351"/>
      <c r="BU4" s="352"/>
      <c r="BV4" s="350">
        <v>8203987</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3.8</v>
      </c>
      <c r="CU4" s="357"/>
      <c r="CV4" s="357"/>
      <c r="CW4" s="357"/>
      <c r="CX4" s="357"/>
      <c r="CY4" s="357"/>
      <c r="CZ4" s="357"/>
      <c r="DA4" s="358"/>
      <c r="DB4" s="356">
        <v>5.7</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7489638</v>
      </c>
      <c r="BO5" s="388"/>
      <c r="BP5" s="388"/>
      <c r="BQ5" s="388"/>
      <c r="BR5" s="388"/>
      <c r="BS5" s="388"/>
      <c r="BT5" s="388"/>
      <c r="BU5" s="389"/>
      <c r="BV5" s="387">
        <v>7867631</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91.3</v>
      </c>
      <c r="CU5" s="385"/>
      <c r="CV5" s="385"/>
      <c r="CW5" s="385"/>
      <c r="CX5" s="385"/>
      <c r="CY5" s="385"/>
      <c r="CZ5" s="385"/>
      <c r="DA5" s="386"/>
      <c r="DB5" s="384">
        <v>88.7</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200751</v>
      </c>
      <c r="BO6" s="388"/>
      <c r="BP6" s="388"/>
      <c r="BQ6" s="388"/>
      <c r="BR6" s="388"/>
      <c r="BS6" s="388"/>
      <c r="BT6" s="388"/>
      <c r="BU6" s="389"/>
      <c r="BV6" s="387">
        <v>336356</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95.1</v>
      </c>
      <c r="CU6" s="425"/>
      <c r="CV6" s="425"/>
      <c r="CW6" s="425"/>
      <c r="CX6" s="425"/>
      <c r="CY6" s="425"/>
      <c r="CZ6" s="425"/>
      <c r="DA6" s="426"/>
      <c r="DB6" s="424">
        <v>93.4</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23001</v>
      </c>
      <c r="BO7" s="388"/>
      <c r="BP7" s="388"/>
      <c r="BQ7" s="388"/>
      <c r="BR7" s="388"/>
      <c r="BS7" s="388"/>
      <c r="BT7" s="388"/>
      <c r="BU7" s="389"/>
      <c r="BV7" s="387">
        <v>62833</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4729879</v>
      </c>
      <c r="CU7" s="388"/>
      <c r="CV7" s="388"/>
      <c r="CW7" s="388"/>
      <c r="CX7" s="388"/>
      <c r="CY7" s="388"/>
      <c r="CZ7" s="388"/>
      <c r="DA7" s="389"/>
      <c r="DB7" s="387">
        <v>4801596</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177750</v>
      </c>
      <c r="BO8" s="388"/>
      <c r="BP8" s="388"/>
      <c r="BQ8" s="388"/>
      <c r="BR8" s="388"/>
      <c r="BS8" s="388"/>
      <c r="BT8" s="388"/>
      <c r="BU8" s="389"/>
      <c r="BV8" s="387">
        <v>273523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0.25</v>
      </c>
      <c r="CU8" s="428"/>
      <c r="CV8" s="428"/>
      <c r="CW8" s="428"/>
      <c r="CX8" s="428"/>
      <c r="CY8" s="428"/>
      <c r="CZ8" s="428"/>
      <c r="DA8" s="429"/>
      <c r="DB8" s="427">
        <v>0.25</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9557</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-95773</v>
      </c>
      <c r="BO9" s="388"/>
      <c r="BP9" s="388"/>
      <c r="BQ9" s="388"/>
      <c r="BR9" s="388"/>
      <c r="BS9" s="388"/>
      <c r="BT9" s="388"/>
      <c r="BU9" s="389"/>
      <c r="BV9" s="387">
        <v>144034</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17</v>
      </c>
      <c r="CU9" s="385"/>
      <c r="CV9" s="385"/>
      <c r="CW9" s="385"/>
      <c r="CX9" s="385"/>
      <c r="CY9" s="385"/>
      <c r="CZ9" s="385"/>
      <c r="DA9" s="386"/>
      <c r="DB9" s="384">
        <v>14.9</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102</v>
      </c>
      <c r="M10" s="417"/>
      <c r="N10" s="417"/>
      <c r="O10" s="417"/>
      <c r="P10" s="417"/>
      <c r="Q10" s="418"/>
      <c r="R10" s="438">
        <v>10416</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212814</v>
      </c>
      <c r="BO10" s="388"/>
      <c r="BP10" s="388"/>
      <c r="BQ10" s="388"/>
      <c r="BR10" s="388"/>
      <c r="BS10" s="388"/>
      <c r="BT10" s="388"/>
      <c r="BU10" s="389"/>
      <c r="BV10" s="387">
        <v>34227</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9721</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9640</v>
      </c>
      <c r="S13" s="469"/>
      <c r="T13" s="469"/>
      <c r="U13" s="469"/>
      <c r="V13" s="470"/>
      <c r="W13" s="403" t="s">
        <v>124</v>
      </c>
      <c r="X13" s="404"/>
      <c r="Y13" s="404"/>
      <c r="Z13" s="404"/>
      <c r="AA13" s="404"/>
      <c r="AB13" s="394"/>
      <c r="AC13" s="438">
        <v>350</v>
      </c>
      <c r="AD13" s="439"/>
      <c r="AE13" s="439"/>
      <c r="AF13" s="439"/>
      <c r="AG13" s="478"/>
      <c r="AH13" s="438">
        <v>386</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117041</v>
      </c>
      <c r="BO13" s="388"/>
      <c r="BP13" s="388"/>
      <c r="BQ13" s="388"/>
      <c r="BR13" s="388"/>
      <c r="BS13" s="388"/>
      <c r="BT13" s="388"/>
      <c r="BU13" s="389"/>
      <c r="BV13" s="387">
        <v>178261</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9.4</v>
      </c>
      <c r="CU13" s="385"/>
      <c r="CV13" s="385"/>
      <c r="CW13" s="385"/>
      <c r="CX13" s="385"/>
      <c r="CY13" s="385"/>
      <c r="CZ13" s="385"/>
      <c r="DA13" s="386"/>
      <c r="DB13" s="384">
        <v>10.3</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9894</v>
      </c>
      <c r="S14" s="469"/>
      <c r="T14" s="469"/>
      <c r="U14" s="469"/>
      <c r="V14" s="470"/>
      <c r="W14" s="377"/>
      <c r="X14" s="378"/>
      <c r="Y14" s="378"/>
      <c r="Z14" s="378"/>
      <c r="AA14" s="378"/>
      <c r="AB14" s="367"/>
      <c r="AC14" s="471">
        <v>8.1999999999999993</v>
      </c>
      <c r="AD14" s="472"/>
      <c r="AE14" s="472"/>
      <c r="AF14" s="472"/>
      <c r="AG14" s="473"/>
      <c r="AH14" s="471">
        <v>8.4</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55.5</v>
      </c>
      <c r="CU14" s="483"/>
      <c r="CV14" s="483"/>
      <c r="CW14" s="483"/>
      <c r="CX14" s="483"/>
      <c r="CY14" s="483"/>
      <c r="CZ14" s="483"/>
      <c r="DA14" s="484"/>
      <c r="DB14" s="482">
        <v>76.8</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9821</v>
      </c>
      <c r="S15" s="469"/>
      <c r="T15" s="469"/>
      <c r="U15" s="469"/>
      <c r="V15" s="470"/>
      <c r="W15" s="403" t="s">
        <v>131</v>
      </c>
      <c r="X15" s="404"/>
      <c r="Y15" s="404"/>
      <c r="Z15" s="404"/>
      <c r="AA15" s="404"/>
      <c r="AB15" s="394"/>
      <c r="AC15" s="438">
        <v>1206</v>
      </c>
      <c r="AD15" s="439"/>
      <c r="AE15" s="439"/>
      <c r="AF15" s="439"/>
      <c r="AG15" s="478"/>
      <c r="AH15" s="438">
        <v>1442</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1044979</v>
      </c>
      <c r="BO15" s="351"/>
      <c r="BP15" s="351"/>
      <c r="BQ15" s="351"/>
      <c r="BR15" s="351"/>
      <c r="BS15" s="351"/>
      <c r="BT15" s="351"/>
      <c r="BU15" s="352"/>
      <c r="BV15" s="350">
        <v>981880</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28.2</v>
      </c>
      <c r="AD16" s="472"/>
      <c r="AE16" s="472"/>
      <c r="AF16" s="472"/>
      <c r="AG16" s="473"/>
      <c r="AH16" s="471">
        <v>31.2</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4008798</v>
      </c>
      <c r="BO16" s="388"/>
      <c r="BP16" s="388"/>
      <c r="BQ16" s="388"/>
      <c r="BR16" s="388"/>
      <c r="BS16" s="388"/>
      <c r="BT16" s="388"/>
      <c r="BU16" s="389"/>
      <c r="BV16" s="387">
        <v>3896416</v>
      </c>
      <c r="BW16" s="388"/>
      <c r="BX16" s="388"/>
      <c r="BY16" s="388"/>
      <c r="BZ16" s="388"/>
      <c r="CA16" s="388"/>
      <c r="CB16" s="388"/>
      <c r="CC16" s="389"/>
      <c r="CD16" s="154"/>
      <c r="CE16" s="494" t="s">
        <v>137</v>
      </c>
      <c r="CF16" s="494"/>
      <c r="CG16" s="494"/>
      <c r="CH16" s="494"/>
      <c r="CI16" s="494"/>
      <c r="CJ16" s="494"/>
      <c r="CK16" s="494"/>
      <c r="CL16" s="494"/>
      <c r="CM16" s="494"/>
      <c r="CN16" s="494"/>
      <c r="CO16" s="494"/>
      <c r="CP16" s="494"/>
      <c r="CQ16" s="494"/>
      <c r="CR16" s="494"/>
      <c r="CS16" s="495"/>
      <c r="CT16" s="384">
        <v>50.6</v>
      </c>
      <c r="CU16" s="385"/>
      <c r="CV16" s="385"/>
      <c r="CW16" s="385"/>
      <c r="CX16" s="385"/>
      <c r="CY16" s="385"/>
      <c r="CZ16" s="385"/>
      <c r="DA16" s="386"/>
      <c r="DB16" s="384" t="s">
        <v>121</v>
      </c>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138</v>
      </c>
      <c r="N17" s="492"/>
      <c r="O17" s="492"/>
      <c r="P17" s="492"/>
      <c r="Q17" s="493"/>
      <c r="R17" s="488" t="s">
        <v>139</v>
      </c>
      <c r="S17" s="489"/>
      <c r="T17" s="489"/>
      <c r="U17" s="489"/>
      <c r="V17" s="490"/>
      <c r="W17" s="403" t="s">
        <v>140</v>
      </c>
      <c r="X17" s="404"/>
      <c r="Y17" s="404"/>
      <c r="Z17" s="404"/>
      <c r="AA17" s="404"/>
      <c r="AB17" s="394"/>
      <c r="AC17" s="438">
        <v>2723</v>
      </c>
      <c r="AD17" s="439"/>
      <c r="AE17" s="439"/>
      <c r="AF17" s="439"/>
      <c r="AG17" s="478"/>
      <c r="AH17" s="438">
        <v>2792</v>
      </c>
      <c r="AI17" s="439"/>
      <c r="AJ17" s="439"/>
      <c r="AK17" s="439"/>
      <c r="AL17" s="440"/>
      <c r="AM17" s="416"/>
      <c r="AN17" s="417"/>
      <c r="AO17" s="417"/>
      <c r="AP17" s="417"/>
      <c r="AQ17" s="417"/>
      <c r="AR17" s="417"/>
      <c r="AS17" s="417"/>
      <c r="AT17" s="418"/>
      <c r="AU17" s="419"/>
      <c r="AV17" s="420"/>
      <c r="AW17" s="420"/>
      <c r="AX17" s="420"/>
      <c r="AY17" s="421" t="s">
        <v>141</v>
      </c>
      <c r="AZ17" s="422"/>
      <c r="BA17" s="422"/>
      <c r="BB17" s="422"/>
      <c r="BC17" s="422"/>
      <c r="BD17" s="422"/>
      <c r="BE17" s="422"/>
      <c r="BF17" s="422"/>
      <c r="BG17" s="422"/>
      <c r="BH17" s="422"/>
      <c r="BI17" s="422"/>
      <c r="BJ17" s="422"/>
      <c r="BK17" s="422"/>
      <c r="BL17" s="422"/>
      <c r="BM17" s="423"/>
      <c r="BN17" s="387">
        <v>1317891</v>
      </c>
      <c r="BO17" s="388"/>
      <c r="BP17" s="388"/>
      <c r="BQ17" s="388"/>
      <c r="BR17" s="388"/>
      <c r="BS17" s="388"/>
      <c r="BT17" s="388"/>
      <c r="BU17" s="389"/>
      <c r="BV17" s="387">
        <v>1234093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142</v>
      </c>
      <c r="C18" s="430"/>
      <c r="D18" s="430"/>
      <c r="E18" s="499"/>
      <c r="F18" s="499"/>
      <c r="G18" s="499"/>
      <c r="H18" s="499"/>
      <c r="I18" s="499"/>
      <c r="J18" s="499"/>
      <c r="K18" s="499"/>
      <c r="L18" s="500">
        <v>362.86</v>
      </c>
      <c r="M18" s="500"/>
      <c r="N18" s="500"/>
      <c r="O18" s="500"/>
      <c r="P18" s="500"/>
      <c r="Q18" s="500"/>
      <c r="R18" s="501"/>
      <c r="S18" s="501"/>
      <c r="T18" s="501"/>
      <c r="U18" s="501"/>
      <c r="V18" s="502"/>
      <c r="W18" s="405"/>
      <c r="X18" s="406"/>
      <c r="Y18" s="406"/>
      <c r="Z18" s="406"/>
      <c r="AA18" s="406"/>
      <c r="AB18" s="397"/>
      <c r="AC18" s="503">
        <v>63.6</v>
      </c>
      <c r="AD18" s="504"/>
      <c r="AE18" s="504"/>
      <c r="AF18" s="504"/>
      <c r="AG18" s="505"/>
      <c r="AH18" s="503">
        <v>60.4</v>
      </c>
      <c r="AI18" s="504"/>
      <c r="AJ18" s="504"/>
      <c r="AK18" s="504"/>
      <c r="AL18" s="506"/>
      <c r="AM18" s="416"/>
      <c r="AN18" s="417"/>
      <c r="AO18" s="417"/>
      <c r="AP18" s="417"/>
      <c r="AQ18" s="417"/>
      <c r="AR18" s="417"/>
      <c r="AS18" s="417"/>
      <c r="AT18" s="418"/>
      <c r="AU18" s="419"/>
      <c r="AV18" s="420"/>
      <c r="AW18" s="420"/>
      <c r="AX18" s="420"/>
      <c r="AY18" s="421" t="s">
        <v>143</v>
      </c>
      <c r="AZ18" s="422"/>
      <c r="BA18" s="422"/>
      <c r="BB18" s="422"/>
      <c r="BC18" s="422"/>
      <c r="BD18" s="422"/>
      <c r="BE18" s="422"/>
      <c r="BF18" s="422"/>
      <c r="BG18" s="422"/>
      <c r="BH18" s="422"/>
      <c r="BI18" s="422"/>
      <c r="BJ18" s="422"/>
      <c r="BK18" s="422"/>
      <c r="BL18" s="422"/>
      <c r="BM18" s="423"/>
      <c r="BN18" s="387">
        <v>4418995</v>
      </c>
      <c r="BO18" s="388"/>
      <c r="BP18" s="388"/>
      <c r="BQ18" s="388"/>
      <c r="BR18" s="388"/>
      <c r="BS18" s="388"/>
      <c r="BT18" s="388"/>
      <c r="BU18" s="389"/>
      <c r="BV18" s="387">
        <v>4485698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144</v>
      </c>
      <c r="C19" s="430"/>
      <c r="D19" s="430"/>
      <c r="E19" s="499"/>
      <c r="F19" s="499"/>
      <c r="G19" s="499"/>
      <c r="H19" s="499"/>
      <c r="I19" s="499"/>
      <c r="J19" s="499"/>
      <c r="K19" s="499"/>
      <c r="L19" s="507">
        <v>26</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145</v>
      </c>
      <c r="AZ19" s="422"/>
      <c r="BA19" s="422"/>
      <c r="BB19" s="422"/>
      <c r="BC19" s="422"/>
      <c r="BD19" s="422"/>
      <c r="BE19" s="422"/>
      <c r="BF19" s="422"/>
      <c r="BG19" s="422"/>
      <c r="BH19" s="422"/>
      <c r="BI19" s="422"/>
      <c r="BJ19" s="422"/>
      <c r="BK19" s="422"/>
      <c r="BL19" s="422"/>
      <c r="BM19" s="423"/>
      <c r="BN19" s="387">
        <v>5796565</v>
      </c>
      <c r="BO19" s="388"/>
      <c r="BP19" s="388"/>
      <c r="BQ19" s="388"/>
      <c r="BR19" s="388"/>
      <c r="BS19" s="388"/>
      <c r="BT19" s="388"/>
      <c r="BU19" s="389"/>
      <c r="BV19" s="387">
        <v>6076352</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146</v>
      </c>
      <c r="C20" s="430"/>
      <c r="D20" s="430"/>
      <c r="E20" s="499"/>
      <c r="F20" s="499"/>
      <c r="G20" s="499"/>
      <c r="H20" s="499"/>
      <c r="I20" s="499"/>
      <c r="J20" s="499"/>
      <c r="K20" s="499"/>
      <c r="L20" s="507">
        <v>3778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147</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148</v>
      </c>
      <c r="C22" s="518"/>
      <c r="D22" s="519"/>
      <c r="E22" s="399" t="s">
        <v>1</v>
      </c>
      <c r="F22" s="404"/>
      <c r="G22" s="404"/>
      <c r="H22" s="404"/>
      <c r="I22" s="404"/>
      <c r="J22" s="404"/>
      <c r="K22" s="394"/>
      <c r="L22" s="399" t="s">
        <v>149</v>
      </c>
      <c r="M22" s="404"/>
      <c r="N22" s="404"/>
      <c r="O22" s="404"/>
      <c r="P22" s="394"/>
      <c r="Q22" s="526" t="s">
        <v>150</v>
      </c>
      <c r="R22" s="527"/>
      <c r="S22" s="527"/>
      <c r="T22" s="527"/>
      <c r="U22" s="527"/>
      <c r="V22" s="528"/>
      <c r="W22" s="532" t="s">
        <v>151</v>
      </c>
      <c r="X22" s="518"/>
      <c r="Y22" s="519"/>
      <c r="Z22" s="399" t="s">
        <v>1</v>
      </c>
      <c r="AA22" s="404"/>
      <c r="AB22" s="404"/>
      <c r="AC22" s="404"/>
      <c r="AD22" s="404"/>
      <c r="AE22" s="404"/>
      <c r="AF22" s="404"/>
      <c r="AG22" s="394"/>
      <c r="AH22" s="545" t="s">
        <v>152</v>
      </c>
      <c r="AI22" s="404"/>
      <c r="AJ22" s="404"/>
      <c r="AK22" s="404"/>
      <c r="AL22" s="394"/>
      <c r="AM22" s="545" t="s">
        <v>153</v>
      </c>
      <c r="AN22" s="546"/>
      <c r="AO22" s="546"/>
      <c r="AP22" s="546"/>
      <c r="AQ22" s="546"/>
      <c r="AR22" s="547"/>
      <c r="AS22" s="526" t="s">
        <v>150</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154</v>
      </c>
      <c r="AZ23" s="348"/>
      <c r="BA23" s="348"/>
      <c r="BB23" s="348"/>
      <c r="BC23" s="348"/>
      <c r="BD23" s="348"/>
      <c r="BE23" s="348"/>
      <c r="BF23" s="348"/>
      <c r="BG23" s="348"/>
      <c r="BH23" s="348"/>
      <c r="BI23" s="348"/>
      <c r="BJ23" s="348"/>
      <c r="BK23" s="348"/>
      <c r="BL23" s="348"/>
      <c r="BM23" s="349"/>
      <c r="BN23" s="387">
        <v>9447621</v>
      </c>
      <c r="BO23" s="388"/>
      <c r="BP23" s="388"/>
      <c r="BQ23" s="388"/>
      <c r="BR23" s="388"/>
      <c r="BS23" s="388"/>
      <c r="BT23" s="388"/>
      <c r="BU23" s="389"/>
      <c r="BV23" s="387">
        <v>9621351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155</v>
      </c>
      <c r="F24" s="417"/>
      <c r="G24" s="417"/>
      <c r="H24" s="417"/>
      <c r="I24" s="417"/>
      <c r="J24" s="417"/>
      <c r="K24" s="418"/>
      <c r="L24" s="438">
        <v>1</v>
      </c>
      <c r="M24" s="439"/>
      <c r="N24" s="439"/>
      <c r="O24" s="439"/>
      <c r="P24" s="478"/>
      <c r="Q24" s="438">
        <v>6520</v>
      </c>
      <c r="R24" s="439"/>
      <c r="S24" s="439"/>
      <c r="T24" s="439"/>
      <c r="U24" s="439"/>
      <c r="V24" s="478"/>
      <c r="W24" s="533"/>
      <c r="X24" s="521"/>
      <c r="Y24" s="522"/>
      <c r="Z24" s="437" t="s">
        <v>156</v>
      </c>
      <c r="AA24" s="417"/>
      <c r="AB24" s="417"/>
      <c r="AC24" s="417"/>
      <c r="AD24" s="417"/>
      <c r="AE24" s="417"/>
      <c r="AF24" s="417"/>
      <c r="AG24" s="418"/>
      <c r="AH24" s="438">
        <v>171</v>
      </c>
      <c r="AI24" s="439"/>
      <c r="AJ24" s="439"/>
      <c r="AK24" s="439"/>
      <c r="AL24" s="478"/>
      <c r="AM24" s="438">
        <v>499320</v>
      </c>
      <c r="AN24" s="439"/>
      <c r="AO24" s="439"/>
      <c r="AP24" s="439"/>
      <c r="AQ24" s="439"/>
      <c r="AR24" s="478"/>
      <c r="AS24" s="438">
        <v>2920</v>
      </c>
      <c r="AT24" s="439"/>
      <c r="AU24" s="439"/>
      <c r="AV24" s="439"/>
      <c r="AW24" s="439"/>
      <c r="AX24" s="440"/>
      <c r="AY24" s="553" t="s">
        <v>157</v>
      </c>
      <c r="AZ24" s="554"/>
      <c r="BA24" s="554"/>
      <c r="BB24" s="554"/>
      <c r="BC24" s="554"/>
      <c r="BD24" s="554"/>
      <c r="BE24" s="554"/>
      <c r="BF24" s="554"/>
      <c r="BG24" s="554"/>
      <c r="BH24" s="554"/>
      <c r="BI24" s="554"/>
      <c r="BJ24" s="554"/>
      <c r="BK24" s="554"/>
      <c r="BL24" s="554"/>
      <c r="BM24" s="555"/>
      <c r="BN24" s="387">
        <v>6111068</v>
      </c>
      <c r="BO24" s="388"/>
      <c r="BP24" s="388"/>
      <c r="BQ24" s="388"/>
      <c r="BR24" s="388"/>
      <c r="BS24" s="388"/>
      <c r="BT24" s="388"/>
      <c r="BU24" s="389"/>
      <c r="BV24" s="387">
        <v>6020111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158</v>
      </c>
      <c r="F25" s="417"/>
      <c r="G25" s="417"/>
      <c r="H25" s="417"/>
      <c r="I25" s="417"/>
      <c r="J25" s="417"/>
      <c r="K25" s="418"/>
      <c r="L25" s="438">
        <v>1</v>
      </c>
      <c r="M25" s="439"/>
      <c r="N25" s="439"/>
      <c r="O25" s="439"/>
      <c r="P25" s="478"/>
      <c r="Q25" s="438">
        <v>5226</v>
      </c>
      <c r="R25" s="439"/>
      <c r="S25" s="439"/>
      <c r="T25" s="439"/>
      <c r="U25" s="439"/>
      <c r="V25" s="478"/>
      <c r="W25" s="533"/>
      <c r="X25" s="521"/>
      <c r="Y25" s="522"/>
      <c r="Z25" s="437" t="s">
        <v>159</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160</v>
      </c>
      <c r="AZ25" s="348"/>
      <c r="BA25" s="348"/>
      <c r="BB25" s="348"/>
      <c r="BC25" s="348"/>
      <c r="BD25" s="348"/>
      <c r="BE25" s="348"/>
      <c r="BF25" s="348"/>
      <c r="BG25" s="348"/>
      <c r="BH25" s="348"/>
      <c r="BI25" s="348"/>
      <c r="BJ25" s="348"/>
      <c r="BK25" s="348"/>
      <c r="BL25" s="348"/>
      <c r="BM25" s="349"/>
      <c r="BN25" s="350">
        <v>237070</v>
      </c>
      <c r="BO25" s="351"/>
      <c r="BP25" s="351"/>
      <c r="BQ25" s="351"/>
      <c r="BR25" s="351"/>
      <c r="BS25" s="351"/>
      <c r="BT25" s="351"/>
      <c r="BU25" s="352"/>
      <c r="BV25" s="350">
        <v>58523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161</v>
      </c>
      <c r="F26" s="417"/>
      <c r="G26" s="417"/>
      <c r="H26" s="417"/>
      <c r="I26" s="417"/>
      <c r="J26" s="417"/>
      <c r="K26" s="418"/>
      <c r="L26" s="438">
        <v>1</v>
      </c>
      <c r="M26" s="439"/>
      <c r="N26" s="439"/>
      <c r="O26" s="439"/>
      <c r="P26" s="478"/>
      <c r="Q26" s="438">
        <v>4924</v>
      </c>
      <c r="R26" s="439"/>
      <c r="S26" s="439"/>
      <c r="T26" s="439"/>
      <c r="U26" s="439"/>
      <c r="V26" s="478"/>
      <c r="W26" s="533"/>
      <c r="X26" s="521"/>
      <c r="Y26" s="522"/>
      <c r="Z26" s="437" t="s">
        <v>162</v>
      </c>
      <c r="AA26" s="543"/>
      <c r="AB26" s="543"/>
      <c r="AC26" s="543"/>
      <c r="AD26" s="543"/>
      <c r="AE26" s="543"/>
      <c r="AF26" s="543"/>
      <c r="AG26" s="544"/>
      <c r="AH26" s="438">
        <v>10</v>
      </c>
      <c r="AI26" s="439"/>
      <c r="AJ26" s="439"/>
      <c r="AK26" s="439"/>
      <c r="AL26" s="478"/>
      <c r="AM26" s="438">
        <v>24510</v>
      </c>
      <c r="AN26" s="439"/>
      <c r="AO26" s="439"/>
      <c r="AP26" s="439"/>
      <c r="AQ26" s="439"/>
      <c r="AR26" s="478"/>
      <c r="AS26" s="438">
        <v>2451</v>
      </c>
      <c r="AT26" s="439"/>
      <c r="AU26" s="439"/>
      <c r="AV26" s="439"/>
      <c r="AW26" s="439"/>
      <c r="AX26" s="440"/>
      <c r="AY26" s="390" t="s">
        <v>163</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164</v>
      </c>
      <c r="F27" s="417"/>
      <c r="G27" s="417"/>
      <c r="H27" s="417"/>
      <c r="I27" s="417"/>
      <c r="J27" s="417"/>
      <c r="K27" s="418"/>
      <c r="L27" s="438">
        <v>1</v>
      </c>
      <c r="M27" s="439"/>
      <c r="N27" s="439"/>
      <c r="O27" s="439"/>
      <c r="P27" s="478"/>
      <c r="Q27" s="438">
        <v>2660</v>
      </c>
      <c r="R27" s="439"/>
      <c r="S27" s="439"/>
      <c r="T27" s="439"/>
      <c r="U27" s="439"/>
      <c r="V27" s="478"/>
      <c r="W27" s="533"/>
      <c r="X27" s="521"/>
      <c r="Y27" s="522"/>
      <c r="Z27" s="437" t="s">
        <v>165</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166</v>
      </c>
      <c r="AZ27" s="480"/>
      <c r="BA27" s="480"/>
      <c r="BB27" s="480"/>
      <c r="BC27" s="480"/>
      <c r="BD27" s="480"/>
      <c r="BE27" s="480"/>
      <c r="BF27" s="480"/>
      <c r="BG27" s="480"/>
      <c r="BH27" s="480"/>
      <c r="BI27" s="480"/>
      <c r="BJ27" s="480"/>
      <c r="BK27" s="480"/>
      <c r="BL27" s="480"/>
      <c r="BM27" s="481"/>
      <c r="BN27" s="556">
        <v>107170</v>
      </c>
      <c r="BO27" s="557"/>
      <c r="BP27" s="557"/>
      <c r="BQ27" s="557"/>
      <c r="BR27" s="557"/>
      <c r="BS27" s="557"/>
      <c r="BT27" s="557"/>
      <c r="BU27" s="558"/>
      <c r="BV27" s="556">
        <v>107124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167</v>
      </c>
      <c r="F28" s="417"/>
      <c r="G28" s="417"/>
      <c r="H28" s="417"/>
      <c r="I28" s="417"/>
      <c r="J28" s="417"/>
      <c r="K28" s="418"/>
      <c r="L28" s="438">
        <v>1</v>
      </c>
      <c r="M28" s="439"/>
      <c r="N28" s="439"/>
      <c r="O28" s="439"/>
      <c r="P28" s="478"/>
      <c r="Q28" s="438">
        <v>1870</v>
      </c>
      <c r="R28" s="439"/>
      <c r="S28" s="439"/>
      <c r="T28" s="439"/>
      <c r="U28" s="439"/>
      <c r="V28" s="478"/>
      <c r="W28" s="533"/>
      <c r="X28" s="521"/>
      <c r="Y28" s="522"/>
      <c r="Z28" s="437" t="s">
        <v>168</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169</v>
      </c>
      <c r="AZ28" s="560"/>
      <c r="BA28" s="560"/>
      <c r="BB28" s="561"/>
      <c r="BC28" s="347" t="s">
        <v>170</v>
      </c>
      <c r="BD28" s="348"/>
      <c r="BE28" s="348"/>
      <c r="BF28" s="348"/>
      <c r="BG28" s="348"/>
      <c r="BH28" s="348"/>
      <c r="BI28" s="348"/>
      <c r="BJ28" s="348"/>
      <c r="BK28" s="348"/>
      <c r="BL28" s="348"/>
      <c r="BM28" s="349"/>
      <c r="BN28" s="350">
        <v>2564677</v>
      </c>
      <c r="BO28" s="351"/>
      <c r="BP28" s="351"/>
      <c r="BQ28" s="351"/>
      <c r="BR28" s="351"/>
      <c r="BS28" s="351"/>
      <c r="BT28" s="351"/>
      <c r="BU28" s="352"/>
      <c r="BV28" s="350">
        <v>2351863</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171</v>
      </c>
      <c r="F29" s="417"/>
      <c r="G29" s="417"/>
      <c r="H29" s="417"/>
      <c r="I29" s="417"/>
      <c r="J29" s="417"/>
      <c r="K29" s="418"/>
      <c r="L29" s="438">
        <v>11</v>
      </c>
      <c r="M29" s="439"/>
      <c r="N29" s="439"/>
      <c r="O29" s="439"/>
      <c r="P29" s="478"/>
      <c r="Q29" s="438">
        <v>1770</v>
      </c>
      <c r="R29" s="439"/>
      <c r="S29" s="439"/>
      <c r="T29" s="439"/>
      <c r="U29" s="439"/>
      <c r="V29" s="478"/>
      <c r="W29" s="534"/>
      <c r="X29" s="535"/>
      <c r="Y29" s="536"/>
      <c r="Z29" s="437" t="s">
        <v>172</v>
      </c>
      <c r="AA29" s="417"/>
      <c r="AB29" s="417"/>
      <c r="AC29" s="417"/>
      <c r="AD29" s="417"/>
      <c r="AE29" s="417"/>
      <c r="AF29" s="417"/>
      <c r="AG29" s="418"/>
      <c r="AH29" s="438">
        <v>171</v>
      </c>
      <c r="AI29" s="439"/>
      <c r="AJ29" s="439"/>
      <c r="AK29" s="439"/>
      <c r="AL29" s="478"/>
      <c r="AM29" s="438">
        <v>499320</v>
      </c>
      <c r="AN29" s="439"/>
      <c r="AO29" s="439"/>
      <c r="AP29" s="439"/>
      <c r="AQ29" s="439"/>
      <c r="AR29" s="478"/>
      <c r="AS29" s="438">
        <v>2920</v>
      </c>
      <c r="AT29" s="439"/>
      <c r="AU29" s="439"/>
      <c r="AV29" s="439"/>
      <c r="AW29" s="439"/>
      <c r="AX29" s="440"/>
      <c r="AY29" s="562"/>
      <c r="AZ29" s="563"/>
      <c r="BA29" s="563"/>
      <c r="BB29" s="564"/>
      <c r="BC29" s="421" t="s">
        <v>173</v>
      </c>
      <c r="BD29" s="422"/>
      <c r="BE29" s="422"/>
      <c r="BF29" s="422"/>
      <c r="BG29" s="422"/>
      <c r="BH29" s="422"/>
      <c r="BI29" s="422"/>
      <c r="BJ29" s="422"/>
      <c r="BK29" s="422"/>
      <c r="BL29" s="422"/>
      <c r="BM29" s="423"/>
      <c r="BN29" s="387">
        <v>61360</v>
      </c>
      <c r="BO29" s="388"/>
      <c r="BP29" s="388"/>
      <c r="BQ29" s="388"/>
      <c r="BR29" s="388"/>
      <c r="BS29" s="388"/>
      <c r="BT29" s="388"/>
      <c r="BU29" s="389"/>
      <c r="BV29" s="387">
        <v>31360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174</v>
      </c>
      <c r="X30" s="541"/>
      <c r="Y30" s="541"/>
      <c r="Z30" s="541"/>
      <c r="AA30" s="541"/>
      <c r="AB30" s="541"/>
      <c r="AC30" s="541"/>
      <c r="AD30" s="541"/>
      <c r="AE30" s="541"/>
      <c r="AF30" s="541"/>
      <c r="AG30" s="542"/>
      <c r="AH30" s="503">
        <v>95</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175</v>
      </c>
      <c r="BD30" s="554"/>
      <c r="BE30" s="554"/>
      <c r="BF30" s="554"/>
      <c r="BG30" s="554"/>
      <c r="BH30" s="554"/>
      <c r="BI30" s="554"/>
      <c r="BJ30" s="554"/>
      <c r="BK30" s="554"/>
      <c r="BL30" s="554"/>
      <c r="BM30" s="555"/>
      <c r="BN30" s="556">
        <v>1953092</v>
      </c>
      <c r="BO30" s="557"/>
      <c r="BP30" s="557"/>
      <c r="BQ30" s="557"/>
      <c r="BR30" s="557"/>
      <c r="BS30" s="557"/>
      <c r="BT30" s="557"/>
      <c r="BU30" s="558"/>
      <c r="BV30" s="556">
        <v>1881247</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182</v>
      </c>
      <c r="D33" s="411"/>
      <c r="E33" s="376" t="s">
        <v>183</v>
      </c>
      <c r="F33" s="376"/>
      <c r="G33" s="376"/>
      <c r="H33" s="376"/>
      <c r="I33" s="376"/>
      <c r="J33" s="376"/>
      <c r="K33" s="376"/>
      <c r="L33" s="376"/>
      <c r="M33" s="376"/>
      <c r="N33" s="376"/>
      <c r="O33" s="376"/>
      <c r="P33" s="376"/>
      <c r="Q33" s="376"/>
      <c r="R33" s="376"/>
      <c r="S33" s="376"/>
      <c r="T33" s="169"/>
      <c r="U33" s="411" t="s">
        <v>182</v>
      </c>
      <c r="V33" s="411"/>
      <c r="W33" s="376" t="s">
        <v>183</v>
      </c>
      <c r="X33" s="376"/>
      <c r="Y33" s="376"/>
      <c r="Z33" s="376"/>
      <c r="AA33" s="376"/>
      <c r="AB33" s="376"/>
      <c r="AC33" s="376"/>
      <c r="AD33" s="376"/>
      <c r="AE33" s="376"/>
      <c r="AF33" s="376"/>
      <c r="AG33" s="376"/>
      <c r="AH33" s="376"/>
      <c r="AI33" s="376"/>
      <c r="AJ33" s="376"/>
      <c r="AK33" s="376"/>
      <c r="AL33" s="169"/>
      <c r="AM33" s="411" t="s">
        <v>182</v>
      </c>
      <c r="AN33" s="411"/>
      <c r="AO33" s="376" t="s">
        <v>183</v>
      </c>
      <c r="AP33" s="376"/>
      <c r="AQ33" s="376"/>
      <c r="AR33" s="376"/>
      <c r="AS33" s="376"/>
      <c r="AT33" s="376"/>
      <c r="AU33" s="376"/>
      <c r="AV33" s="376"/>
      <c r="AW33" s="376"/>
      <c r="AX33" s="376"/>
      <c r="AY33" s="376"/>
      <c r="AZ33" s="376"/>
      <c r="BA33" s="376"/>
      <c r="BB33" s="376"/>
      <c r="BC33" s="376"/>
      <c r="BD33" s="170"/>
      <c r="BE33" s="376" t="s">
        <v>184</v>
      </c>
      <c r="BF33" s="376"/>
      <c r="BG33" s="376" t="s">
        <v>185</v>
      </c>
      <c r="BH33" s="376"/>
      <c r="BI33" s="376"/>
      <c r="BJ33" s="376"/>
      <c r="BK33" s="376"/>
      <c r="BL33" s="376"/>
      <c r="BM33" s="376"/>
      <c r="BN33" s="376"/>
      <c r="BO33" s="376"/>
      <c r="BP33" s="376"/>
      <c r="BQ33" s="376"/>
      <c r="BR33" s="376"/>
      <c r="BS33" s="376"/>
      <c r="BT33" s="376"/>
      <c r="BU33" s="376"/>
      <c r="BV33" s="170"/>
      <c r="BW33" s="411" t="s">
        <v>184</v>
      </c>
      <c r="BX33" s="411"/>
      <c r="BY33" s="376" t="s">
        <v>186</v>
      </c>
      <c r="BZ33" s="376"/>
      <c r="CA33" s="376"/>
      <c r="CB33" s="376"/>
      <c r="CC33" s="376"/>
      <c r="CD33" s="376"/>
      <c r="CE33" s="376"/>
      <c r="CF33" s="376"/>
      <c r="CG33" s="376"/>
      <c r="CH33" s="376"/>
      <c r="CI33" s="376"/>
      <c r="CJ33" s="376"/>
      <c r="CK33" s="376"/>
      <c r="CL33" s="376"/>
      <c r="CM33" s="376"/>
      <c r="CN33" s="169"/>
      <c r="CO33" s="411" t="s">
        <v>182</v>
      </c>
      <c r="CP33" s="411"/>
      <c r="CQ33" s="376" t="s">
        <v>187</v>
      </c>
      <c r="CR33" s="376"/>
      <c r="CS33" s="376"/>
      <c r="CT33" s="376"/>
      <c r="CU33" s="376"/>
      <c r="CV33" s="376"/>
      <c r="CW33" s="376"/>
      <c r="CX33" s="376"/>
      <c r="CY33" s="376"/>
      <c r="CZ33" s="376"/>
      <c r="DA33" s="376"/>
      <c r="DB33" s="376"/>
      <c r="DC33" s="376"/>
      <c r="DD33" s="376"/>
      <c r="DE33" s="376"/>
      <c r="DF33" s="169"/>
      <c r="DG33" s="376" t="s">
        <v>188</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IF('各会計、関係団体の財政状況及び健全化判断比率'!B31="","",'各会計、関係団体の財政状況及び健全化判断比率'!B31)</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奥伊勢広域行政組合</v>
      </c>
      <c r="BZ34" s="569"/>
      <c r="CA34" s="569"/>
      <c r="CB34" s="569"/>
      <c r="CC34" s="569"/>
      <c r="CD34" s="569"/>
      <c r="CE34" s="569"/>
      <c r="CF34" s="569"/>
      <c r="CG34" s="569"/>
      <c r="CH34" s="569"/>
      <c r="CI34" s="569"/>
      <c r="CJ34" s="569"/>
      <c r="CK34" s="569"/>
      <c r="CL34" s="569"/>
      <c r="CM34" s="569"/>
      <c r="CN34" s="167"/>
      <c r="CO34" s="568">
        <f>IF(CQ34="","",MAX(C34:D43,U34:V43,AM34:AN43,BE34:BF43,BW34:BX43)+1)</f>
        <v>18</v>
      </c>
      <c r="CP34" s="568"/>
      <c r="CQ34" s="569" t="str">
        <f>IF('各会計、関係団体の財政状況及び健全化判断比率'!BS7="","",'各会計、関係団体の財政状況及び健全化判断比率'!BS7)</f>
        <v>フォレストファイターズ</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住宅新築資金等貸付事業特別会計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IF('各会計、関係団体の財政状況及び健全化判断比率'!B32="","",'各会計、関係団体の財政状況及び健全化判断比率'!B32)</f>
        <v>生活排水処理事業特別会計</v>
      </c>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香肌奥伊勢資源化広域連合</v>
      </c>
      <c r="BZ35" s="569"/>
      <c r="CA35" s="569"/>
      <c r="CB35" s="569"/>
      <c r="CC35" s="569"/>
      <c r="CD35" s="569"/>
      <c r="CE35" s="569"/>
      <c r="CF35" s="569"/>
      <c r="CG35" s="569"/>
      <c r="CH35" s="569"/>
      <c r="CI35" s="569"/>
      <c r="CJ35" s="569"/>
      <c r="CK35" s="569"/>
      <c r="CL35" s="569"/>
      <c r="CM35" s="569"/>
      <c r="CN35" s="167"/>
      <c r="CO35" s="568">
        <f t="shared" ref="CO35:CO43" si="3">IF(CQ35="","",CO34+1)</f>
        <v>19</v>
      </c>
      <c r="CP35" s="568"/>
      <c r="CQ35" s="569" t="str">
        <f>IF('各会計、関係団体の財政状況及び健全化判断比率'!BS8="","",'各会計、関係団体の財政状況及び健全化判断比率'!BS8)</f>
        <v>エム・エス・ピー</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紀勢地区広域消防組合</v>
      </c>
      <c r="BZ36" s="569"/>
      <c r="CA36" s="569"/>
      <c r="CB36" s="569"/>
      <c r="CC36" s="569"/>
      <c r="CD36" s="569"/>
      <c r="CE36" s="569"/>
      <c r="CF36" s="569"/>
      <c r="CG36" s="569"/>
      <c r="CH36" s="569"/>
      <c r="CI36" s="569"/>
      <c r="CJ36" s="569"/>
      <c r="CK36" s="569"/>
      <c r="CL36" s="569"/>
      <c r="CM36" s="569"/>
      <c r="CN36" s="167"/>
      <c r="CO36" s="568">
        <f t="shared" si="3"/>
        <v>20</v>
      </c>
      <c r="CP36" s="568"/>
      <c r="CQ36" s="569" t="str">
        <f>IF('各会計、関係団体の財政状況及び健全化判断比率'!BS9="","",'各会計、関係団体の財政状況及び健全化判断比率'!BS9)</f>
        <v>宮川物産</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宮川福祉施設組合（一般会計）</v>
      </c>
      <c r="BZ37" s="569"/>
      <c r="CA37" s="569"/>
      <c r="CB37" s="569"/>
      <c r="CC37" s="569"/>
      <c r="CD37" s="569"/>
      <c r="CE37" s="569"/>
      <c r="CF37" s="569"/>
      <c r="CG37" s="569"/>
      <c r="CH37" s="569"/>
      <c r="CI37" s="569"/>
      <c r="CJ37" s="569"/>
      <c r="CK37" s="569"/>
      <c r="CL37" s="569"/>
      <c r="CM37" s="569"/>
      <c r="CN37" s="167"/>
      <c r="CO37" s="568">
        <f t="shared" si="3"/>
        <v>21</v>
      </c>
      <c r="CP37" s="568"/>
      <c r="CQ37" s="569" t="str">
        <f>IF('各会計、関係団体の財政状況及び健全化判断比率'!BS10="","",'各会計、関係団体の財政状況及び健全化判断比率'!BS10)</f>
        <v>宮川観光振興公社</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　　　　　〃　(介護サービス事業特別会計）</v>
      </c>
      <c r="BZ38" s="569"/>
      <c r="CA38" s="569"/>
      <c r="CB38" s="569"/>
      <c r="CC38" s="569"/>
      <c r="CD38" s="569"/>
      <c r="CE38" s="569"/>
      <c r="CF38" s="569"/>
      <c r="CG38" s="569"/>
      <c r="CH38" s="569"/>
      <c r="CI38" s="569"/>
      <c r="CJ38" s="569"/>
      <c r="CK38" s="569"/>
      <c r="CL38" s="569"/>
      <c r="CM38" s="569"/>
      <c r="CN38" s="167"/>
      <c r="CO38" s="568">
        <f t="shared" si="3"/>
        <v>22</v>
      </c>
      <c r="CP38" s="568"/>
      <c r="CQ38" s="569" t="str">
        <f>IF('各会計、関係団体の財政状況及び健全化判断比率'!BS11="","",'各会計、関係団体の財政状況及び健全化判断比率'!BS11)</f>
        <v>道の駅奥伊勢おおだい</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三重県市町総合事務組合（一般会計）</v>
      </c>
      <c r="BZ39" s="569"/>
      <c r="CA39" s="569"/>
      <c r="CB39" s="569"/>
      <c r="CC39" s="569"/>
      <c r="CD39" s="569"/>
      <c r="CE39" s="569"/>
      <c r="CF39" s="569"/>
      <c r="CG39" s="569"/>
      <c r="CH39" s="569"/>
      <c r="CI39" s="569"/>
      <c r="CJ39" s="569"/>
      <c r="CK39" s="569"/>
      <c r="CL39" s="569"/>
      <c r="CM39" s="569"/>
      <c r="CN39" s="167"/>
      <c r="CO39" s="568">
        <f t="shared" si="3"/>
        <v>23</v>
      </c>
      <c r="CP39" s="568"/>
      <c r="CQ39" s="569" t="str">
        <f>IF('各会計、関係団体の財政状況及び健全化判断比率'!BS12="","",'各会計、関係団体の財政状況及び健全化判断比率'!BS12)</f>
        <v>奥伊勢ハイウェイパーク</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IF('各会計、関係団体の財政状況及び健全化判断比率'!B77="","",'各会計、関係団体の財政状況及び健全化判断比率'!B77)</f>
        <v>　　　　　 〃　　　（退職手当特別会計）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15</v>
      </c>
      <c r="BX41" s="568"/>
      <c r="BY41" s="569" t="str">
        <f>IF('各会計、関係団体の財政状況及び健全化判断比率'!B75="","",'各会計、関係団体の財政状況及び健全化判断比率'!B75)</f>
        <v>　　　　　 〃　　　（デジタル地図特別会計）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16</v>
      </c>
      <c r="BX42" s="568"/>
      <c r="BY42" s="569" t="str">
        <f>IF('各会計、関係団体の財政状況及び健全化判断比率'!B74="","",'各会計、関係団体の財政状況及び健全化判断比率'!B74)</f>
        <v>　　　  〃　　　　（共同研修特別会計）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17</v>
      </c>
      <c r="BX43" s="568"/>
      <c r="BY43" s="569" t="str">
        <f>IF('各会計、関係団体の財政状況及び健全化判断比率'!B76="","",'各会計、関係団体の財政状況及び健全化判断比率'!B76)</f>
        <v>　　　  〃　　　　（物品特別会計）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5" zoomScaleNormal="75"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4" t="s">
        <v>525</v>
      </c>
      <c r="D34" s="1154"/>
      <c r="E34" s="1155"/>
      <c r="F34" s="32">
        <v>0.14000000000000001</v>
      </c>
      <c r="G34" s="33">
        <v>0.51</v>
      </c>
      <c r="H34" s="33">
        <v>0.84</v>
      </c>
      <c r="I34" s="33">
        <v>0.28000000000000003</v>
      </c>
      <c r="J34" s="34" t="s">
        <v>526</v>
      </c>
      <c r="K34" s="22"/>
      <c r="L34" s="22"/>
      <c r="M34" s="22"/>
      <c r="N34" s="22"/>
      <c r="O34" s="22"/>
      <c r="P34" s="22"/>
    </row>
    <row r="35" spans="1:16" ht="39" customHeight="1">
      <c r="A35" s="22"/>
      <c r="B35" s="35"/>
      <c r="C35" s="1148" t="s">
        <v>527</v>
      </c>
      <c r="D35" s="1149"/>
      <c r="E35" s="1150"/>
      <c r="F35" s="36">
        <v>3.9</v>
      </c>
      <c r="G35" s="37">
        <v>2.95</v>
      </c>
      <c r="H35" s="37">
        <v>2.74</v>
      </c>
      <c r="I35" s="37">
        <v>5.69</v>
      </c>
      <c r="J35" s="38">
        <v>3.75</v>
      </c>
      <c r="K35" s="22"/>
      <c r="L35" s="22"/>
      <c r="M35" s="22"/>
      <c r="N35" s="22"/>
      <c r="O35" s="22"/>
      <c r="P35" s="22"/>
    </row>
    <row r="36" spans="1:16" ht="39" customHeight="1">
      <c r="A36" s="22"/>
      <c r="B36" s="35"/>
      <c r="C36" s="1148" t="s">
        <v>528</v>
      </c>
      <c r="D36" s="1149"/>
      <c r="E36" s="1150"/>
      <c r="F36" s="36">
        <v>1.71</v>
      </c>
      <c r="G36" s="37">
        <v>2.0699999999999998</v>
      </c>
      <c r="H36" s="37">
        <v>1.87</v>
      </c>
      <c r="I36" s="37">
        <v>1.73</v>
      </c>
      <c r="J36" s="38">
        <v>2.87</v>
      </c>
      <c r="K36" s="22"/>
      <c r="L36" s="22"/>
      <c r="M36" s="22"/>
      <c r="N36" s="22"/>
      <c r="O36" s="22"/>
      <c r="P36" s="22"/>
    </row>
    <row r="37" spans="1:16" ht="39" customHeight="1">
      <c r="A37" s="22"/>
      <c r="B37" s="35"/>
      <c r="C37" s="1148" t="s">
        <v>529</v>
      </c>
      <c r="D37" s="1149"/>
      <c r="E37" s="1150"/>
      <c r="F37" s="36">
        <v>0.75</v>
      </c>
      <c r="G37" s="37">
        <v>0.11</v>
      </c>
      <c r="H37" s="37">
        <v>0.04</v>
      </c>
      <c r="I37" s="37">
        <v>0.73</v>
      </c>
      <c r="J37" s="38">
        <v>0.74</v>
      </c>
      <c r="K37" s="22"/>
      <c r="L37" s="22"/>
      <c r="M37" s="22"/>
      <c r="N37" s="22"/>
      <c r="O37" s="22"/>
      <c r="P37" s="22"/>
    </row>
    <row r="38" spans="1:16" ht="39" customHeight="1">
      <c r="A38" s="22"/>
      <c r="B38" s="35"/>
      <c r="C38" s="1148" t="s">
        <v>530</v>
      </c>
      <c r="D38" s="1149"/>
      <c r="E38" s="1150"/>
      <c r="F38" s="36">
        <v>0.11</v>
      </c>
      <c r="G38" s="37">
        <v>0.02</v>
      </c>
      <c r="H38" s="37">
        <v>0.08</v>
      </c>
      <c r="I38" s="37">
        <v>0.36</v>
      </c>
      <c r="J38" s="38">
        <v>0.23</v>
      </c>
      <c r="K38" s="22"/>
      <c r="L38" s="22"/>
      <c r="M38" s="22"/>
      <c r="N38" s="22"/>
      <c r="O38" s="22"/>
      <c r="P38" s="22"/>
    </row>
    <row r="39" spans="1:16" ht="39" customHeight="1">
      <c r="A39" s="22"/>
      <c r="B39" s="35"/>
      <c r="C39" s="1148" t="s">
        <v>531</v>
      </c>
      <c r="D39" s="1149"/>
      <c r="E39" s="1150"/>
      <c r="F39" s="36">
        <v>0.03</v>
      </c>
      <c r="G39" s="37">
        <v>0</v>
      </c>
      <c r="H39" s="37">
        <v>0</v>
      </c>
      <c r="I39" s="37">
        <v>0.1</v>
      </c>
      <c r="J39" s="38">
        <v>0</v>
      </c>
      <c r="K39" s="22"/>
      <c r="L39" s="22"/>
      <c r="M39" s="22"/>
      <c r="N39" s="22"/>
      <c r="O39" s="22"/>
      <c r="P39" s="22"/>
    </row>
    <row r="40" spans="1:16" ht="39" customHeight="1">
      <c r="A40" s="22"/>
      <c r="B40" s="35"/>
      <c r="C40" s="1148" t="s">
        <v>532</v>
      </c>
      <c r="D40" s="1149"/>
      <c r="E40" s="1150"/>
      <c r="F40" s="36">
        <v>0</v>
      </c>
      <c r="G40" s="37">
        <v>0</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533</v>
      </c>
      <c r="D42" s="1149"/>
      <c r="E42" s="1150"/>
      <c r="F42" s="36" t="s">
        <v>479</v>
      </c>
      <c r="G42" s="37" t="s">
        <v>479</v>
      </c>
      <c r="H42" s="37" t="s">
        <v>479</v>
      </c>
      <c r="I42" s="37" t="s">
        <v>479</v>
      </c>
      <c r="J42" s="38" t="s">
        <v>479</v>
      </c>
      <c r="K42" s="22"/>
      <c r="L42" s="22"/>
      <c r="M42" s="22"/>
      <c r="N42" s="22"/>
      <c r="O42" s="22"/>
      <c r="P42" s="22"/>
    </row>
    <row r="43" spans="1:16" ht="39" customHeight="1" thickBot="1">
      <c r="A43" s="22"/>
      <c r="B43" s="40"/>
      <c r="C43" s="1151" t="s">
        <v>534</v>
      </c>
      <c r="D43" s="1152"/>
      <c r="E43" s="1153"/>
      <c r="F43" s="41">
        <v>7.47</v>
      </c>
      <c r="G43" s="42">
        <v>7.3</v>
      </c>
      <c r="H43" s="42">
        <v>5.29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4" t="s">
        <v>11</v>
      </c>
      <c r="C45" s="1165"/>
      <c r="D45" s="58"/>
      <c r="E45" s="1170" t="s">
        <v>12</v>
      </c>
      <c r="F45" s="1170"/>
      <c r="G45" s="1170"/>
      <c r="H45" s="1170"/>
      <c r="I45" s="1170"/>
      <c r="J45" s="1171"/>
      <c r="K45" s="59">
        <v>851</v>
      </c>
      <c r="L45" s="60">
        <v>854</v>
      </c>
      <c r="M45" s="60">
        <v>881</v>
      </c>
      <c r="N45" s="60">
        <v>931</v>
      </c>
      <c r="O45" s="61">
        <v>1036</v>
      </c>
      <c r="P45" s="48"/>
      <c r="Q45" s="48"/>
      <c r="R45" s="48"/>
      <c r="S45" s="48"/>
      <c r="T45" s="48"/>
      <c r="U45" s="48"/>
    </row>
    <row r="46" spans="1:21" ht="30.75" customHeight="1">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c r="A48" s="48"/>
      <c r="B48" s="1166"/>
      <c r="C48" s="1167"/>
      <c r="D48" s="62"/>
      <c r="E48" s="1158" t="s">
        <v>15</v>
      </c>
      <c r="F48" s="1158"/>
      <c r="G48" s="1158"/>
      <c r="H48" s="1158"/>
      <c r="I48" s="1158"/>
      <c r="J48" s="1159"/>
      <c r="K48" s="63">
        <v>345</v>
      </c>
      <c r="L48" s="64">
        <v>337</v>
      </c>
      <c r="M48" s="64">
        <v>345</v>
      </c>
      <c r="N48" s="64">
        <v>229</v>
      </c>
      <c r="O48" s="65">
        <v>220</v>
      </c>
      <c r="P48" s="48"/>
      <c r="Q48" s="48"/>
      <c r="R48" s="48"/>
      <c r="S48" s="48"/>
      <c r="T48" s="48"/>
      <c r="U48" s="48"/>
    </row>
    <row r="49" spans="1:21" ht="30.75" customHeight="1">
      <c r="A49" s="48"/>
      <c r="B49" s="1166"/>
      <c r="C49" s="1167"/>
      <c r="D49" s="62"/>
      <c r="E49" s="1158" t="s">
        <v>16</v>
      </c>
      <c r="F49" s="1158"/>
      <c r="G49" s="1158"/>
      <c r="H49" s="1158"/>
      <c r="I49" s="1158"/>
      <c r="J49" s="1159"/>
      <c r="K49" s="63">
        <v>115</v>
      </c>
      <c r="L49" s="64">
        <v>110</v>
      </c>
      <c r="M49" s="64">
        <v>104</v>
      </c>
      <c r="N49" s="64">
        <v>78</v>
      </c>
      <c r="O49" s="65">
        <v>37</v>
      </c>
      <c r="P49" s="48"/>
      <c r="Q49" s="48"/>
      <c r="R49" s="48"/>
      <c r="S49" s="48"/>
      <c r="T49" s="48"/>
      <c r="U49" s="48"/>
    </row>
    <row r="50" spans="1:21" ht="30.75" customHeight="1">
      <c r="A50" s="48"/>
      <c r="B50" s="1166"/>
      <c r="C50" s="1167"/>
      <c r="D50" s="62"/>
      <c r="E50" s="1158" t="s">
        <v>17</v>
      </c>
      <c r="F50" s="1158"/>
      <c r="G50" s="1158"/>
      <c r="H50" s="1158"/>
      <c r="I50" s="1158"/>
      <c r="J50" s="1159"/>
      <c r="K50" s="63" t="s">
        <v>479</v>
      </c>
      <c r="L50" s="64" t="s">
        <v>479</v>
      </c>
      <c r="M50" s="64" t="s">
        <v>479</v>
      </c>
      <c r="N50" s="64" t="s">
        <v>479</v>
      </c>
      <c r="O50" s="65" t="s">
        <v>479</v>
      </c>
      <c r="P50" s="48"/>
      <c r="Q50" s="48"/>
      <c r="R50" s="48"/>
      <c r="S50" s="48"/>
      <c r="T50" s="48"/>
      <c r="U50" s="48"/>
    </row>
    <row r="51" spans="1:21" ht="30.75" customHeight="1">
      <c r="A51" s="48"/>
      <c r="B51" s="1168"/>
      <c r="C51" s="1169"/>
      <c r="D51" s="66"/>
      <c r="E51" s="1158" t="s">
        <v>18</v>
      </c>
      <c r="F51" s="1158"/>
      <c r="G51" s="1158"/>
      <c r="H51" s="1158"/>
      <c r="I51" s="1158"/>
      <c r="J51" s="1159"/>
      <c r="K51" s="63">
        <v>1</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842</v>
      </c>
      <c r="L52" s="64">
        <v>856</v>
      </c>
      <c r="M52" s="64">
        <v>894</v>
      </c>
      <c r="N52" s="64">
        <v>921</v>
      </c>
      <c r="O52" s="65">
        <v>960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470</v>
      </c>
      <c r="L53" s="69">
        <v>445</v>
      </c>
      <c r="M53" s="69">
        <v>436</v>
      </c>
      <c r="N53" s="69">
        <v>317</v>
      </c>
      <c r="O53" s="70">
        <v>333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2" t="s">
        <v>24</v>
      </c>
      <c r="C41" s="1173"/>
      <c r="D41" s="81"/>
      <c r="E41" s="1178" t="s">
        <v>25</v>
      </c>
      <c r="F41" s="1178"/>
      <c r="G41" s="1178"/>
      <c r="H41" s="1179"/>
      <c r="I41" s="82">
        <v>8835</v>
      </c>
      <c r="J41" s="83">
        <v>9584</v>
      </c>
      <c r="K41" s="83">
        <v>10882</v>
      </c>
      <c r="L41" s="83">
        <v>11079</v>
      </c>
      <c r="M41" s="84">
        <v>10869</v>
      </c>
    </row>
    <row r="42" spans="2:13" ht="27.75" customHeight="1">
      <c r="B42" s="1174"/>
      <c r="C42" s="1175"/>
      <c r="D42" s="85"/>
      <c r="E42" s="1180" t="s">
        <v>26</v>
      </c>
      <c r="F42" s="1180"/>
      <c r="G42" s="1180"/>
      <c r="H42" s="1181"/>
      <c r="I42" s="86" t="s">
        <v>479</v>
      </c>
      <c r="J42" s="87" t="s">
        <v>479</v>
      </c>
      <c r="K42" s="87" t="s">
        <v>479</v>
      </c>
      <c r="L42" s="87" t="s">
        <v>479</v>
      </c>
      <c r="M42" s="88" t="s">
        <v>479</v>
      </c>
    </row>
    <row r="43" spans="2:13" ht="27.75" customHeight="1">
      <c r="B43" s="1174"/>
      <c r="C43" s="1175"/>
      <c r="D43" s="85"/>
      <c r="E43" s="1180" t="s">
        <v>27</v>
      </c>
      <c r="F43" s="1180"/>
      <c r="G43" s="1180"/>
      <c r="H43" s="1181"/>
      <c r="I43" s="86">
        <v>3264</v>
      </c>
      <c r="J43" s="87">
        <v>3539</v>
      </c>
      <c r="K43" s="87">
        <v>4004</v>
      </c>
      <c r="L43" s="87">
        <v>3999</v>
      </c>
      <c r="M43" s="88">
        <v>3634</v>
      </c>
    </row>
    <row r="44" spans="2:13" ht="27.75" customHeight="1">
      <c r="B44" s="1174"/>
      <c r="C44" s="1175"/>
      <c r="D44" s="85"/>
      <c r="E44" s="1180" t="s">
        <v>28</v>
      </c>
      <c r="F44" s="1180"/>
      <c r="G44" s="1180"/>
      <c r="H44" s="1181"/>
      <c r="I44" s="86">
        <v>397</v>
      </c>
      <c r="J44" s="87">
        <v>337</v>
      </c>
      <c r="K44" s="87">
        <v>281</v>
      </c>
      <c r="L44" s="87">
        <v>200</v>
      </c>
      <c r="M44" s="88">
        <v>154</v>
      </c>
    </row>
    <row r="45" spans="2:13" ht="27.75" customHeight="1">
      <c r="B45" s="1174"/>
      <c r="C45" s="1175"/>
      <c r="D45" s="85"/>
      <c r="E45" s="1180" t="s">
        <v>29</v>
      </c>
      <c r="F45" s="1180"/>
      <c r="G45" s="1180"/>
      <c r="H45" s="1181"/>
      <c r="I45" s="86">
        <v>1394</v>
      </c>
      <c r="J45" s="87">
        <v>1301</v>
      </c>
      <c r="K45" s="87">
        <v>1261</v>
      </c>
      <c r="L45" s="87">
        <v>1435</v>
      </c>
      <c r="M45" s="88">
        <v>1418</v>
      </c>
    </row>
    <row r="46" spans="2:13" ht="27.75" customHeight="1">
      <c r="B46" s="1174"/>
      <c r="C46" s="1175"/>
      <c r="D46" s="89"/>
      <c r="E46" s="1180" t="s">
        <v>30</v>
      </c>
      <c r="F46" s="1180"/>
      <c r="G46" s="1180"/>
      <c r="H46" s="1181"/>
      <c r="I46" s="86" t="s">
        <v>479</v>
      </c>
      <c r="J46" s="87" t="s">
        <v>479</v>
      </c>
      <c r="K46" s="87" t="s">
        <v>479</v>
      </c>
      <c r="L46" s="87" t="s">
        <v>479</v>
      </c>
      <c r="M46" s="88" t="s">
        <v>479</v>
      </c>
    </row>
    <row r="47" spans="2:13" ht="27.75" customHeight="1">
      <c r="B47" s="1174"/>
      <c r="C47" s="1175"/>
      <c r="D47" s="90"/>
      <c r="E47" s="1182" t="s">
        <v>31</v>
      </c>
      <c r="F47" s="1183"/>
      <c r="G47" s="1183"/>
      <c r="H47" s="1184"/>
      <c r="I47" s="86" t="s">
        <v>479</v>
      </c>
      <c r="J47" s="87" t="s">
        <v>479</v>
      </c>
      <c r="K47" s="87" t="s">
        <v>479</v>
      </c>
      <c r="L47" s="87" t="s">
        <v>479</v>
      </c>
      <c r="M47" s="88" t="s">
        <v>479</v>
      </c>
    </row>
    <row r="48" spans="2:13" ht="27.75" customHeight="1">
      <c r="B48" s="1174"/>
      <c r="C48" s="1175"/>
      <c r="D48" s="85"/>
      <c r="E48" s="1180" t="s">
        <v>32</v>
      </c>
      <c r="F48" s="1180"/>
      <c r="G48" s="1180"/>
      <c r="H48" s="1181"/>
      <c r="I48" s="86" t="s">
        <v>479</v>
      </c>
      <c r="J48" s="87" t="s">
        <v>479</v>
      </c>
      <c r="K48" s="87" t="s">
        <v>479</v>
      </c>
      <c r="L48" s="87" t="s">
        <v>479</v>
      </c>
      <c r="M48" s="88" t="s">
        <v>479</v>
      </c>
    </row>
    <row r="49" spans="2:13" ht="27.75" customHeight="1">
      <c r="B49" s="1176"/>
      <c r="C49" s="1177"/>
      <c r="D49" s="85"/>
      <c r="E49" s="1180" t="s">
        <v>33</v>
      </c>
      <c r="F49" s="1180"/>
      <c r="G49" s="1180"/>
      <c r="H49" s="1181"/>
      <c r="I49" s="86" t="s">
        <v>479</v>
      </c>
      <c r="J49" s="87" t="s">
        <v>479</v>
      </c>
      <c r="K49" s="87" t="s">
        <v>479</v>
      </c>
      <c r="L49" s="87" t="s">
        <v>479</v>
      </c>
      <c r="M49" s="88" t="s">
        <v>479</v>
      </c>
    </row>
    <row r="50" spans="2:13" ht="27.75" customHeight="1">
      <c r="B50" s="1185" t="s">
        <v>34</v>
      </c>
      <c r="C50" s="1186"/>
      <c r="D50" s="91"/>
      <c r="E50" s="1180" t="s">
        <v>35</v>
      </c>
      <c r="F50" s="1180"/>
      <c r="G50" s="1180"/>
      <c r="H50" s="1181"/>
      <c r="I50" s="86">
        <v>3152</v>
      </c>
      <c r="J50" s="87">
        <v>3388</v>
      </c>
      <c r="K50" s="87">
        <v>3268</v>
      </c>
      <c r="L50" s="87">
        <v>3355</v>
      </c>
      <c r="M50" s="88">
        <v>3678</v>
      </c>
    </row>
    <row r="51" spans="2:13" ht="27.75" customHeight="1">
      <c r="B51" s="1174"/>
      <c r="C51" s="1175"/>
      <c r="D51" s="85"/>
      <c r="E51" s="1180" t="s">
        <v>36</v>
      </c>
      <c r="F51" s="1180"/>
      <c r="G51" s="1180"/>
      <c r="H51" s="1181"/>
      <c r="I51" s="86">
        <v>8</v>
      </c>
      <c r="J51" s="87">
        <v>5</v>
      </c>
      <c r="K51" s="87">
        <v>3</v>
      </c>
      <c r="L51" s="87">
        <v>2</v>
      </c>
      <c r="M51" s="88">
        <v>1</v>
      </c>
    </row>
    <row r="52" spans="2:13" ht="27.75" customHeight="1">
      <c r="B52" s="1176"/>
      <c r="C52" s="1177"/>
      <c r="D52" s="85"/>
      <c r="E52" s="1180" t="s">
        <v>37</v>
      </c>
      <c r="F52" s="1180"/>
      <c r="G52" s="1180"/>
      <c r="H52" s="1181"/>
      <c r="I52" s="86">
        <v>8749</v>
      </c>
      <c r="J52" s="87">
        <v>9431</v>
      </c>
      <c r="K52" s="87">
        <v>10267</v>
      </c>
      <c r="L52" s="87">
        <v>10371</v>
      </c>
      <c r="M52" s="88">
        <v>10300</v>
      </c>
    </row>
    <row r="53" spans="2:13" ht="27.75" customHeight="1" thickBot="1">
      <c r="B53" s="1187" t="s">
        <v>21</v>
      </c>
      <c r="C53" s="1188"/>
      <c r="D53" s="92"/>
      <c r="E53" s="1189" t="s">
        <v>38</v>
      </c>
      <c r="F53" s="1189"/>
      <c r="G53" s="1189"/>
      <c r="H53" s="1190"/>
      <c r="I53" s="93">
        <v>1981</v>
      </c>
      <c r="J53" s="94">
        <v>1936</v>
      </c>
      <c r="K53" s="94">
        <v>2889</v>
      </c>
      <c r="L53" s="94">
        <v>2985</v>
      </c>
      <c r="M53" s="95">
        <v>2095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115852</v>
      </c>
      <c r="E3" s="118"/>
      <c r="F3" s="119">
        <v>66496</v>
      </c>
      <c r="G3" s="120"/>
      <c r="H3" s="121"/>
    </row>
    <row r="4" spans="1:8">
      <c r="A4" s="122"/>
      <c r="B4" s="123"/>
      <c r="C4" s="124"/>
      <c r="D4" s="125">
        <v>76819</v>
      </c>
      <c r="E4" s="126"/>
      <c r="F4" s="127">
        <v>36530</v>
      </c>
      <c r="G4" s="128"/>
      <c r="H4" s="129"/>
    </row>
    <row r="5" spans="1:8">
      <c r="A5" s="110" t="s">
        <v>513</v>
      </c>
      <c r="B5" s="115"/>
      <c r="C5" s="116"/>
      <c r="D5" s="117">
        <v>128277</v>
      </c>
      <c r="E5" s="118"/>
      <c r="F5" s="119">
        <v>82748</v>
      </c>
      <c r="G5" s="120"/>
      <c r="H5" s="121"/>
    </row>
    <row r="6" spans="1:8">
      <c r="A6" s="122"/>
      <c r="B6" s="123"/>
      <c r="C6" s="124"/>
      <c r="D6" s="125">
        <v>98690</v>
      </c>
      <c r="E6" s="126"/>
      <c r="F6" s="127">
        <v>44732</v>
      </c>
      <c r="G6" s="128"/>
      <c r="H6" s="129"/>
    </row>
    <row r="7" spans="1:8">
      <c r="A7" s="110" t="s">
        <v>514</v>
      </c>
      <c r="B7" s="115"/>
      <c r="C7" s="116"/>
      <c r="D7" s="117">
        <v>280796</v>
      </c>
      <c r="E7" s="118"/>
      <c r="F7" s="119">
        <v>91837</v>
      </c>
      <c r="G7" s="120"/>
      <c r="H7" s="121"/>
    </row>
    <row r="8" spans="1:8">
      <c r="A8" s="122"/>
      <c r="B8" s="123"/>
      <c r="C8" s="124"/>
      <c r="D8" s="125">
        <v>179672</v>
      </c>
      <c r="E8" s="126"/>
      <c r="F8" s="127">
        <v>54439</v>
      </c>
      <c r="G8" s="128"/>
      <c r="H8" s="129"/>
    </row>
    <row r="9" spans="1:8">
      <c r="A9" s="110" t="s">
        <v>515</v>
      </c>
      <c r="B9" s="115"/>
      <c r="C9" s="116"/>
      <c r="D9" s="117">
        <v>118324</v>
      </c>
      <c r="E9" s="118"/>
      <c r="F9" s="119">
        <v>109920</v>
      </c>
      <c r="G9" s="120"/>
      <c r="H9" s="121"/>
    </row>
    <row r="10" spans="1:8">
      <c r="A10" s="122"/>
      <c r="B10" s="123"/>
      <c r="C10" s="124"/>
      <c r="D10" s="125">
        <v>86113</v>
      </c>
      <c r="E10" s="126"/>
      <c r="F10" s="127">
        <v>62739</v>
      </c>
      <c r="G10" s="128"/>
      <c r="H10" s="129"/>
    </row>
    <row r="11" spans="1:8">
      <c r="A11" s="110" t="s">
        <v>516</v>
      </c>
      <c r="B11" s="115"/>
      <c r="C11" s="116"/>
      <c r="D11" s="117">
        <v>113025</v>
      </c>
      <c r="E11" s="118"/>
      <c r="F11" s="119">
        <v>119882</v>
      </c>
      <c r="G11" s="120"/>
      <c r="H11" s="121"/>
    </row>
    <row r="12" spans="1:8">
      <c r="A12" s="122"/>
      <c r="B12" s="123"/>
      <c r="C12" s="130"/>
      <c r="D12" s="125">
        <v>73176</v>
      </c>
      <c r="E12" s="126"/>
      <c r="F12" s="127">
        <v>66481</v>
      </c>
      <c r="G12" s="128"/>
      <c r="H12" s="129"/>
    </row>
    <row r="13" spans="1:8">
      <c r="A13" s="110"/>
      <c r="B13" s="115"/>
      <c r="C13" s="131"/>
      <c r="D13" s="132">
        <v>151255</v>
      </c>
      <c r="E13" s="133"/>
      <c r="F13" s="134">
        <v>94177</v>
      </c>
      <c r="G13" s="135"/>
      <c r="H13" s="121"/>
    </row>
    <row r="14" spans="1:8">
      <c r="A14" s="122"/>
      <c r="B14" s="123"/>
      <c r="C14" s="124"/>
      <c r="D14" s="125">
        <v>102894</v>
      </c>
      <c r="E14" s="126"/>
      <c r="F14" s="127">
        <v>52984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3.91</v>
      </c>
      <c r="C19" s="136">
        <f>ROUND(VALUE(SUBSTITUTE(実質収支比率等に係る経年分析!G$48,"▲","-")),2)</f>
        <v>2.95</v>
      </c>
      <c r="D19" s="136">
        <f>ROUND(VALUE(SUBSTITUTE(実質収支比率等に係る経年分析!H$48,"▲","-")),2)</f>
        <v>2.76</v>
      </c>
      <c r="E19" s="136">
        <f>ROUND(VALUE(SUBSTITUTE(実質収支比率等に係る経年分析!I$48,"▲","-")),2)</f>
        <v>5.7</v>
      </c>
      <c r="F19" s="136">
        <f>ROUND(VALUE(SUBSTITUTE(実質収支比率等に係る経年分析!J$48,"▲","-")),2)</f>
        <v>3.76</v>
      </c>
    </row>
    <row r="20" spans="1:11">
      <c r="A20" s="136" t="s">
        <v>43</v>
      </c>
      <c r="B20" s="136">
        <f>ROUND(VALUE(SUBSTITUTE(実質収支比率等に係る経年分析!F$47,"▲","-")),2)</f>
        <v>44.23</v>
      </c>
      <c r="C20" s="136">
        <f>ROUND(VALUE(SUBSTITUTE(実質収支比率等に係る経年分析!G$47,"▲","-")),2)</f>
        <v>49.75</v>
      </c>
      <c r="D20" s="136">
        <f>ROUND(VALUE(SUBSTITUTE(実質収支比率等に係る経年分析!H$47,"▲","-")),2)</f>
        <v>49.39</v>
      </c>
      <c r="E20" s="136">
        <f>ROUND(VALUE(SUBSTITUTE(実質収支比率等に係る経年分析!I$47,"▲","-")),2)</f>
        <v>48.98</v>
      </c>
      <c r="F20" s="136">
        <f>ROUND(VALUE(SUBSTITUTE(実質収支比率等に係る経年分析!J$47,"▲","-")),2)</f>
        <v>54.22</v>
      </c>
    </row>
    <row r="21" spans="1:11">
      <c r="A21" s="136" t="s">
        <v>44</v>
      </c>
      <c r="B21" s="136">
        <f>IF(ISNUMBER(VALUE(SUBSTITUTE(実質収支比率等に係る経年分析!F$49,"▲","-"))),ROUND(VALUE(SUBSTITUTE(実質収支比率等に係る経年分析!F$49,"▲","-")),2),NA())</f>
        <v>1.17</v>
      </c>
      <c r="C21" s="136">
        <f>IF(ISNUMBER(VALUE(SUBSTITUTE(実質収支比率等に係る経年分析!G$49,"▲","-"))),ROUND(VALUE(SUBSTITUTE(実質収支比率等に係る経年分析!G$49,"▲","-")),2),NA())</f>
        <v>4.67</v>
      </c>
      <c r="D21" s="136">
        <f>IF(ISNUMBER(VALUE(SUBSTITUTE(実質収支比率等に係る経年分析!H$49,"▲","-"))),ROUND(VALUE(SUBSTITUTE(実質収支比率等に係る経年分析!H$49,"▲","-")),2),NA())</f>
        <v>-1.32</v>
      </c>
      <c r="E21" s="136">
        <f>IF(ISNUMBER(VALUE(SUBSTITUTE(実質収支比率等に係る経年分析!I$49,"▲","-"))),ROUND(VALUE(SUBSTITUTE(実質収支比率等に係る経年分析!I$49,"▲","-")),2),NA())</f>
        <v>3.71</v>
      </c>
      <c r="F21" s="136">
        <f>IF(ISNUMBER(VALUE(SUBSTITUTE(実質収支比率等に係る経年分析!J$49,"▲","-"))),ROUND(VALUE(SUBSTITUTE(実質収支比率等に係る経年分析!J$49,"▲","-")),2),NA())</f>
        <v>2.4700000000000002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7.47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5.29</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生活排水処理事業特別会計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2.0699999999999998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3.75</v>
      </c>
    </row>
    <row r="36" spans="1:16">
      <c r="A36" s="137" t="str">
        <f>IF(連結実質赤字比率に係る赤字・黒字の構成分析!C$34="",NA(),連結実質赤字比率に係る赤字・黒字の構成分析!C$34)</f>
        <v>簡易水道事業特別会計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0.14000000000000001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0.28000000000000003</v>
      </c>
      <c r="J36" s="137">
        <f>IF(ROUND(VALUE(SUBSTITUTE(連結実質赤字比率に係る赤字・黒字の構成分析!J$34,"▲", "-")), 2) &lt; 0, ABS(ROUND(VALUE(SUBSTITUTE(連結実質赤字比率に係る赤字・黒字の構成分析!J$34,"▲", "-")), 2)), NA())</f>
        <v>1.93</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842</v>
      </c>
      <c r="E42" s="138"/>
      <c r="F42" s="138"/>
      <c r="G42" s="138">
        <f>'実質公債費比率（分子）の構造'!L$52</f>
        <v>856</v>
      </c>
      <c r="H42" s="138"/>
      <c r="I42" s="138"/>
      <c r="J42" s="138">
        <f>'実質公債費比率（分子）の構造'!M$52</f>
        <v>894</v>
      </c>
      <c r="K42" s="138"/>
      <c r="L42" s="138"/>
      <c r="M42" s="138">
        <f>'実質公債費比率（分子）の構造'!N$52</f>
        <v>921</v>
      </c>
      <c r="N42" s="138"/>
      <c r="O42" s="138"/>
      <c r="P42" s="138">
        <f>'実質公債費比率（分子）の構造'!O$52</f>
        <v>960</v>
      </c>
    </row>
    <row r="43" spans="1:16">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115</v>
      </c>
      <c r="C45" s="138"/>
      <c r="D45" s="138"/>
      <c r="E45" s="138">
        <f>'実質公債費比率（分子）の構造'!L$49</f>
        <v>110</v>
      </c>
      <c r="F45" s="138"/>
      <c r="G45" s="138"/>
      <c r="H45" s="138">
        <f>'実質公債費比率（分子）の構造'!M$49</f>
        <v>104</v>
      </c>
      <c r="I45" s="138"/>
      <c r="J45" s="138"/>
      <c r="K45" s="138">
        <f>'実質公債費比率（分子）の構造'!N$49</f>
        <v>78</v>
      </c>
      <c r="L45" s="138"/>
      <c r="M45" s="138"/>
      <c r="N45" s="138">
        <f>'実質公債費比率（分子）の構造'!O$49</f>
        <v>37</v>
      </c>
      <c r="O45" s="138"/>
      <c r="P45" s="138"/>
    </row>
    <row r="46" spans="1:16">
      <c r="A46" s="138" t="s">
        <v>55</v>
      </c>
      <c r="B46" s="138">
        <f>'実質公債費比率（分子）の構造'!K$48</f>
        <v>345</v>
      </c>
      <c r="C46" s="138"/>
      <c r="D46" s="138"/>
      <c r="E46" s="138">
        <f>'実質公債費比率（分子）の構造'!L$48</f>
        <v>337</v>
      </c>
      <c r="F46" s="138"/>
      <c r="G46" s="138"/>
      <c r="H46" s="138">
        <f>'実質公債費比率（分子）の構造'!M$48</f>
        <v>345</v>
      </c>
      <c r="I46" s="138"/>
      <c r="J46" s="138"/>
      <c r="K46" s="138">
        <f>'実質公債費比率（分子）の構造'!N$48</f>
        <v>229</v>
      </c>
      <c r="L46" s="138"/>
      <c r="M46" s="138"/>
      <c r="N46" s="138">
        <f>'実質公債費比率（分子）の構造'!O$48</f>
        <v>220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851</v>
      </c>
      <c r="C49" s="138"/>
      <c r="D49" s="138"/>
      <c r="E49" s="138">
        <f>'実質公債費比率（分子）の構造'!L$45</f>
        <v>854</v>
      </c>
      <c r="F49" s="138"/>
      <c r="G49" s="138"/>
      <c r="H49" s="138">
        <f>'実質公債費比率（分子）の構造'!M$45</f>
        <v>881</v>
      </c>
      <c r="I49" s="138"/>
      <c r="J49" s="138"/>
      <c r="K49" s="138">
        <f>'実質公債費比率（分子）の構造'!N$45</f>
        <v>931</v>
      </c>
      <c r="L49" s="138"/>
      <c r="M49" s="138"/>
      <c r="N49" s="138">
        <f>'実質公債費比率（分子）の構造'!O$45</f>
        <v>1036</v>
      </c>
      <c r="O49" s="138"/>
      <c r="P49" s="138"/>
    </row>
    <row r="50" spans="1:16">
      <c r="A50" s="138" t="s">
        <v>59</v>
      </c>
      <c r="B50" s="138" t="e">
        <f>NA()</f>
        <v>#N/A</v>
      </c>
      <c r="C50" s="138">
        <f>IF(ISNUMBER('実質公債費比率（分子）の構造'!K$53),'実質公債費比率（分子）の構造'!K$53,NA())</f>
        <v>470</v>
      </c>
      <c r="D50" s="138" t="e">
        <f>NA()</f>
        <v>#N/A</v>
      </c>
      <c r="E50" s="138" t="e">
        <f>NA()</f>
        <v>#N/A</v>
      </c>
      <c r="F50" s="138">
        <f>IF(ISNUMBER('実質公債費比率（分子）の構造'!L$53),'実質公債費比率（分子）の構造'!L$53,NA())</f>
        <v>445</v>
      </c>
      <c r="G50" s="138" t="e">
        <f>NA()</f>
        <v>#N/A</v>
      </c>
      <c r="H50" s="138" t="e">
        <f>NA()</f>
        <v>#N/A</v>
      </c>
      <c r="I50" s="138">
        <f>IF(ISNUMBER('実質公債費比率（分子）の構造'!M$53),'実質公債費比率（分子）の構造'!M$53,NA())</f>
        <v>436</v>
      </c>
      <c r="J50" s="138" t="e">
        <f>NA()</f>
        <v>#N/A</v>
      </c>
      <c r="K50" s="138" t="e">
        <f>NA()</f>
        <v>#N/A</v>
      </c>
      <c r="L50" s="138">
        <f>IF(ISNUMBER('実質公債費比率（分子）の構造'!N$53),'実質公債費比率（分子）の構造'!N$53,NA())</f>
        <v>317</v>
      </c>
      <c r="M50" s="138" t="e">
        <f>NA()</f>
        <v>#N/A</v>
      </c>
      <c r="N50" s="138" t="e">
        <f>NA()</f>
        <v>#N/A</v>
      </c>
      <c r="O50" s="138">
        <f>IF(ISNUMBER('実質公債費比率（分子）の構造'!O$53),'実質公債費比率（分子）の構造'!O$53,NA())</f>
        <v>333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8749</v>
      </c>
      <c r="E56" s="137"/>
      <c r="F56" s="137"/>
      <c r="G56" s="137">
        <f>'将来負担比率（分子）の構造'!J$52</f>
        <v>9431</v>
      </c>
      <c r="H56" s="137"/>
      <c r="I56" s="137"/>
      <c r="J56" s="137">
        <f>'将来負担比率（分子）の構造'!K$52</f>
        <v>10267</v>
      </c>
      <c r="K56" s="137"/>
      <c r="L56" s="137"/>
      <c r="M56" s="137">
        <f>'将来負担比率（分子）の構造'!L$52</f>
        <v>10371</v>
      </c>
      <c r="N56" s="137"/>
      <c r="O56" s="137"/>
      <c r="P56" s="137">
        <f>'将来負担比率（分子）の構造'!M$52</f>
        <v>10300</v>
      </c>
    </row>
    <row r="57" spans="1:16">
      <c r="A57" s="137" t="s">
        <v>36</v>
      </c>
      <c r="B57" s="137"/>
      <c r="C57" s="137"/>
      <c r="D57" s="137">
        <f>'将来負担比率（分子）の構造'!I$51</f>
        <v>8</v>
      </c>
      <c r="E57" s="137"/>
      <c r="F57" s="137"/>
      <c r="G57" s="137">
        <f>'将来負担比率（分子）の構造'!J$51</f>
        <v>5</v>
      </c>
      <c r="H57" s="137"/>
      <c r="I57" s="137"/>
      <c r="J57" s="137">
        <f>'将来負担比率（分子）の構造'!K$51</f>
        <v>3</v>
      </c>
      <c r="K57" s="137"/>
      <c r="L57" s="137"/>
      <c r="M57" s="137">
        <f>'将来負担比率（分子）の構造'!L$51</f>
        <v>2</v>
      </c>
      <c r="N57" s="137"/>
      <c r="O57" s="137"/>
      <c r="P57" s="137">
        <f>'将来負担比率（分子）の構造'!M$51</f>
        <v>1</v>
      </c>
    </row>
    <row r="58" spans="1:16">
      <c r="A58" s="137" t="s">
        <v>35</v>
      </c>
      <c r="B58" s="137"/>
      <c r="C58" s="137"/>
      <c r="D58" s="137">
        <f>'将来負担比率（分子）の構造'!I$50</f>
        <v>3152</v>
      </c>
      <c r="E58" s="137"/>
      <c r="F58" s="137"/>
      <c r="G58" s="137">
        <f>'将来負担比率（分子）の構造'!J$50</f>
        <v>3388</v>
      </c>
      <c r="H58" s="137"/>
      <c r="I58" s="137"/>
      <c r="J58" s="137">
        <f>'将来負担比率（分子）の構造'!K$50</f>
        <v>3268</v>
      </c>
      <c r="K58" s="137"/>
      <c r="L58" s="137"/>
      <c r="M58" s="137">
        <f>'将来負担比率（分子）の構造'!L$50</f>
        <v>3355</v>
      </c>
      <c r="N58" s="137"/>
      <c r="O58" s="137"/>
      <c r="P58" s="137">
        <f>'将来負担比率（分子）の構造'!M$50</f>
        <v>3678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1394</v>
      </c>
      <c r="C62" s="137"/>
      <c r="D62" s="137"/>
      <c r="E62" s="137">
        <f>'将来負担比率（分子）の構造'!J$45</f>
        <v>1301</v>
      </c>
      <c r="F62" s="137"/>
      <c r="G62" s="137"/>
      <c r="H62" s="137">
        <f>'将来負担比率（分子）の構造'!K$45</f>
        <v>1261</v>
      </c>
      <c r="I62" s="137"/>
      <c r="J62" s="137"/>
      <c r="K62" s="137">
        <f>'将来負担比率（分子）の構造'!L$45</f>
        <v>1435</v>
      </c>
      <c r="L62" s="137"/>
      <c r="M62" s="137"/>
      <c r="N62" s="137">
        <f>'将来負担比率（分子）の構造'!M$45</f>
        <v>1418</v>
      </c>
      <c r="O62" s="137"/>
      <c r="P62" s="137"/>
    </row>
    <row r="63" spans="1:16">
      <c r="A63" s="137" t="s">
        <v>28</v>
      </c>
      <c r="B63" s="137">
        <f>'将来負担比率（分子）の構造'!I$44</f>
        <v>397</v>
      </c>
      <c r="C63" s="137"/>
      <c r="D63" s="137"/>
      <c r="E63" s="137">
        <f>'将来負担比率（分子）の構造'!J$44</f>
        <v>337</v>
      </c>
      <c r="F63" s="137"/>
      <c r="G63" s="137"/>
      <c r="H63" s="137">
        <f>'将来負担比率（分子）の構造'!K$44</f>
        <v>281</v>
      </c>
      <c r="I63" s="137"/>
      <c r="J63" s="137"/>
      <c r="K63" s="137">
        <f>'将来負担比率（分子）の構造'!L$44</f>
        <v>200</v>
      </c>
      <c r="L63" s="137"/>
      <c r="M63" s="137"/>
      <c r="N63" s="137">
        <f>'将来負担比率（分子）の構造'!M$44</f>
        <v>154</v>
      </c>
      <c r="O63" s="137"/>
      <c r="P63" s="137"/>
    </row>
    <row r="64" spans="1:16">
      <c r="A64" s="137" t="s">
        <v>27</v>
      </c>
      <c r="B64" s="137">
        <f>'将来負担比率（分子）の構造'!I$43</f>
        <v>3264</v>
      </c>
      <c r="C64" s="137"/>
      <c r="D64" s="137"/>
      <c r="E64" s="137">
        <f>'将来負担比率（分子）の構造'!J$43</f>
        <v>3539</v>
      </c>
      <c r="F64" s="137"/>
      <c r="G64" s="137"/>
      <c r="H64" s="137">
        <f>'将来負担比率（分子）の構造'!K$43</f>
        <v>4004</v>
      </c>
      <c r="I64" s="137"/>
      <c r="J64" s="137"/>
      <c r="K64" s="137">
        <f>'将来負担比率（分子）の構造'!L$43</f>
        <v>3999</v>
      </c>
      <c r="L64" s="137"/>
      <c r="M64" s="137"/>
      <c r="N64" s="137">
        <f>'将来負担比率（分子）の構造'!M$43</f>
        <v>3634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8835</v>
      </c>
      <c r="C66" s="137"/>
      <c r="D66" s="137"/>
      <c r="E66" s="137">
        <f>'将来負担比率（分子）の構造'!J$41</f>
        <v>9584</v>
      </c>
      <c r="F66" s="137"/>
      <c r="G66" s="137"/>
      <c r="H66" s="137">
        <f>'将来負担比率（分子）の構造'!K$41</f>
        <v>10882</v>
      </c>
      <c r="I66" s="137"/>
      <c r="J66" s="137"/>
      <c r="K66" s="137">
        <f>'将来負担比率（分子）の構造'!L$41</f>
        <v>11079</v>
      </c>
      <c r="L66" s="137"/>
      <c r="M66" s="137"/>
      <c r="N66" s="137">
        <f>'将来負担比率（分子）の構造'!M$41</f>
        <v>10869</v>
      </c>
      <c r="O66" s="137"/>
      <c r="P66" s="137"/>
    </row>
    <row r="67" spans="1:16">
      <c r="A67" s="137" t="s">
        <v>63</v>
      </c>
      <c r="B67" s="137" t="e">
        <f>NA()</f>
        <v>#N/A</v>
      </c>
      <c r="C67" s="137">
        <f>IF(ISNUMBER('将来負担比率（分子）の構造'!I$53), IF('将来負担比率（分子）の構造'!I$53 &lt; 0, 0, '将来負担比率（分子）の構造'!I$53), NA())</f>
        <v>1981</v>
      </c>
      <c r="D67" s="137" t="e">
        <f>NA()</f>
        <v>#N/A</v>
      </c>
      <c r="E67" s="137" t="e">
        <f>NA()</f>
        <v>#N/A</v>
      </c>
      <c r="F67" s="137">
        <f>IF(ISNUMBER('将来負担比率（分子）の構造'!J$53), IF('将来負担比率（分子）の構造'!J$53 &lt; 0, 0, '将来負担比率（分子）の構造'!J$53), NA())</f>
        <v>1936</v>
      </c>
      <c r="G67" s="137" t="e">
        <f>NA()</f>
        <v>#N/A</v>
      </c>
      <c r="H67" s="137" t="e">
        <f>NA()</f>
        <v>#N/A</v>
      </c>
      <c r="I67" s="137">
        <f>IF(ISNUMBER('将来負担比率（分子）の構造'!K$53), IF('将来負担比率（分子）の構造'!K$53 &lt; 0, 0, '将来負担比率（分子）の構造'!K$53), NA())</f>
        <v>2889</v>
      </c>
      <c r="J67" s="137" t="e">
        <f>NA()</f>
        <v>#N/A</v>
      </c>
      <c r="K67" s="137" t="e">
        <f>NA()</f>
        <v>#N/A</v>
      </c>
      <c r="L67" s="137">
        <f>IF(ISNUMBER('将来負担比率（分子）の構造'!L$53), IF('将来負担比率（分子）の構造'!L$53 &lt; 0, 0, '将来負担比率（分子）の構造'!L$53), NA())</f>
        <v>2985</v>
      </c>
      <c r="M67" s="137" t="e">
        <f>NA()</f>
        <v>#N/A</v>
      </c>
      <c r="N67" s="137" t="e">
        <f>NA()</f>
        <v>#N/A</v>
      </c>
      <c r="O67" s="137">
        <f>IF(ISNUMBER('将来負担比率（分子）の構造'!M$53), IF('将来負担比率（分子）の構造'!M$53 &lt; 0, 0, '将来負担比率（分子）の構造'!M$53), NA())</f>
        <v>2095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5" workbookViewId="0">
      <selection activeCell="R32" sqref="R32:Y36"/>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197</v>
      </c>
      <c r="DI1" s="572"/>
      <c r="DJ1" s="572"/>
      <c r="DK1" s="572"/>
      <c r="DL1" s="572"/>
      <c r="DM1" s="572"/>
      <c r="DN1" s="573"/>
      <c r="DP1" s="571" t="s">
        <v>198</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200</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201</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202</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203</v>
      </c>
      <c r="S4" s="575"/>
      <c r="T4" s="575"/>
      <c r="U4" s="575"/>
      <c r="V4" s="575"/>
      <c r="W4" s="575"/>
      <c r="X4" s="575"/>
      <c r="Y4" s="576"/>
      <c r="Z4" s="574" t="s">
        <v>204</v>
      </c>
      <c r="AA4" s="575"/>
      <c r="AB4" s="575"/>
      <c r="AC4" s="576"/>
      <c r="AD4" s="574" t="s">
        <v>205</v>
      </c>
      <c r="AE4" s="575"/>
      <c r="AF4" s="575"/>
      <c r="AG4" s="575"/>
      <c r="AH4" s="575"/>
      <c r="AI4" s="575"/>
      <c r="AJ4" s="575"/>
      <c r="AK4" s="576"/>
      <c r="AL4" s="574" t="s">
        <v>204</v>
      </c>
      <c r="AM4" s="575"/>
      <c r="AN4" s="575"/>
      <c r="AO4" s="576"/>
      <c r="AP4" s="580" t="s">
        <v>206</v>
      </c>
      <c r="AQ4" s="580"/>
      <c r="AR4" s="580"/>
      <c r="AS4" s="580"/>
      <c r="AT4" s="580"/>
      <c r="AU4" s="580"/>
      <c r="AV4" s="580"/>
      <c r="AW4" s="580"/>
      <c r="AX4" s="580"/>
      <c r="AY4" s="580"/>
      <c r="AZ4" s="580"/>
      <c r="BA4" s="580"/>
      <c r="BB4" s="580"/>
      <c r="BC4" s="580"/>
      <c r="BD4" s="580"/>
      <c r="BE4" s="580"/>
      <c r="BF4" s="580"/>
      <c r="BG4" s="580" t="s">
        <v>207</v>
      </c>
      <c r="BH4" s="580"/>
      <c r="BI4" s="580"/>
      <c r="BJ4" s="580"/>
      <c r="BK4" s="580"/>
      <c r="BL4" s="580"/>
      <c r="BM4" s="580"/>
      <c r="BN4" s="580"/>
      <c r="BO4" s="580" t="s">
        <v>204</v>
      </c>
      <c r="BP4" s="580"/>
      <c r="BQ4" s="580"/>
      <c r="BR4" s="580"/>
      <c r="BS4" s="580" t="s">
        <v>208</v>
      </c>
      <c r="BT4" s="580"/>
      <c r="BU4" s="580"/>
      <c r="BV4" s="580"/>
      <c r="BW4" s="580"/>
      <c r="BX4" s="580"/>
      <c r="BY4" s="580"/>
      <c r="BZ4" s="580"/>
      <c r="CA4" s="580"/>
      <c r="CB4" s="580"/>
      <c r="CD4" s="577" t="s">
        <v>209</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210</v>
      </c>
      <c r="C5" s="582"/>
      <c r="D5" s="582"/>
      <c r="E5" s="582"/>
      <c r="F5" s="582"/>
      <c r="G5" s="582"/>
      <c r="H5" s="582"/>
      <c r="I5" s="582"/>
      <c r="J5" s="582"/>
      <c r="K5" s="582"/>
      <c r="L5" s="582"/>
      <c r="M5" s="582"/>
      <c r="N5" s="582"/>
      <c r="O5" s="582"/>
      <c r="P5" s="582"/>
      <c r="Q5" s="583"/>
      <c r="R5" s="584">
        <v>1075183</v>
      </c>
      <c r="S5" s="585"/>
      <c r="T5" s="585"/>
      <c r="U5" s="585"/>
      <c r="V5" s="585"/>
      <c r="W5" s="585"/>
      <c r="X5" s="585"/>
      <c r="Y5" s="586"/>
      <c r="Z5" s="587">
        <v>14</v>
      </c>
      <c r="AA5" s="587"/>
      <c r="AB5" s="587"/>
      <c r="AC5" s="587"/>
      <c r="AD5" s="588">
        <v>1075183</v>
      </c>
      <c r="AE5" s="588"/>
      <c r="AF5" s="588"/>
      <c r="AG5" s="588"/>
      <c r="AH5" s="588"/>
      <c r="AI5" s="588"/>
      <c r="AJ5" s="588"/>
      <c r="AK5" s="588"/>
      <c r="AL5" s="589">
        <v>23.1</v>
      </c>
      <c r="AM5" s="590"/>
      <c r="AN5" s="590"/>
      <c r="AO5" s="591"/>
      <c r="AP5" s="581" t="s">
        <v>211</v>
      </c>
      <c r="AQ5" s="582"/>
      <c r="AR5" s="582"/>
      <c r="AS5" s="582"/>
      <c r="AT5" s="582"/>
      <c r="AU5" s="582"/>
      <c r="AV5" s="582"/>
      <c r="AW5" s="582"/>
      <c r="AX5" s="582"/>
      <c r="AY5" s="582"/>
      <c r="AZ5" s="582"/>
      <c r="BA5" s="582"/>
      <c r="BB5" s="582"/>
      <c r="BC5" s="582"/>
      <c r="BD5" s="582"/>
      <c r="BE5" s="582"/>
      <c r="BF5" s="583"/>
      <c r="BG5" s="595">
        <v>1075183</v>
      </c>
      <c r="BH5" s="596"/>
      <c r="BI5" s="596"/>
      <c r="BJ5" s="596"/>
      <c r="BK5" s="596"/>
      <c r="BL5" s="596"/>
      <c r="BM5" s="596"/>
      <c r="BN5" s="597"/>
      <c r="BO5" s="598">
        <v>100</v>
      </c>
      <c r="BP5" s="598"/>
      <c r="BQ5" s="598"/>
      <c r="BR5" s="598"/>
      <c r="BS5" s="599" t="s">
        <v>212</v>
      </c>
      <c r="BT5" s="599"/>
      <c r="BU5" s="599"/>
      <c r="BV5" s="599"/>
      <c r="BW5" s="599"/>
      <c r="BX5" s="599"/>
      <c r="BY5" s="599"/>
      <c r="BZ5" s="599"/>
      <c r="CA5" s="599"/>
      <c r="CB5" s="603"/>
      <c r="CD5" s="577" t="s">
        <v>206</v>
      </c>
      <c r="CE5" s="578"/>
      <c r="CF5" s="578"/>
      <c r="CG5" s="578"/>
      <c r="CH5" s="578"/>
      <c r="CI5" s="578"/>
      <c r="CJ5" s="578"/>
      <c r="CK5" s="578"/>
      <c r="CL5" s="578"/>
      <c r="CM5" s="578"/>
      <c r="CN5" s="578"/>
      <c r="CO5" s="578"/>
      <c r="CP5" s="578"/>
      <c r="CQ5" s="579"/>
      <c r="CR5" s="577" t="s">
        <v>213</v>
      </c>
      <c r="CS5" s="578"/>
      <c r="CT5" s="578"/>
      <c r="CU5" s="578"/>
      <c r="CV5" s="578"/>
      <c r="CW5" s="578"/>
      <c r="CX5" s="578"/>
      <c r="CY5" s="579"/>
      <c r="CZ5" s="577" t="s">
        <v>204</v>
      </c>
      <c r="DA5" s="578"/>
      <c r="DB5" s="578"/>
      <c r="DC5" s="579"/>
      <c r="DD5" s="577" t="s">
        <v>214</v>
      </c>
      <c r="DE5" s="578"/>
      <c r="DF5" s="578"/>
      <c r="DG5" s="578"/>
      <c r="DH5" s="578"/>
      <c r="DI5" s="578"/>
      <c r="DJ5" s="578"/>
      <c r="DK5" s="578"/>
      <c r="DL5" s="578"/>
      <c r="DM5" s="578"/>
      <c r="DN5" s="578"/>
      <c r="DO5" s="578"/>
      <c r="DP5" s="579"/>
      <c r="DQ5" s="577" t="s">
        <v>215</v>
      </c>
      <c r="DR5" s="578"/>
      <c r="DS5" s="578"/>
      <c r="DT5" s="578"/>
      <c r="DU5" s="578"/>
      <c r="DV5" s="578"/>
      <c r="DW5" s="578"/>
      <c r="DX5" s="578"/>
      <c r="DY5" s="578"/>
      <c r="DZ5" s="578"/>
      <c r="EA5" s="578"/>
      <c r="EB5" s="578"/>
      <c r="EC5" s="579"/>
    </row>
    <row r="6" spans="2:143" ht="11.25" customHeight="1">
      <c r="B6" s="592" t="s">
        <v>216</v>
      </c>
      <c r="C6" s="593"/>
      <c r="D6" s="593"/>
      <c r="E6" s="593"/>
      <c r="F6" s="593"/>
      <c r="G6" s="593"/>
      <c r="H6" s="593"/>
      <c r="I6" s="593"/>
      <c r="J6" s="593"/>
      <c r="K6" s="593"/>
      <c r="L6" s="593"/>
      <c r="M6" s="593"/>
      <c r="N6" s="593"/>
      <c r="O6" s="593"/>
      <c r="P6" s="593"/>
      <c r="Q6" s="594"/>
      <c r="R6" s="595">
        <v>53086</v>
      </c>
      <c r="S6" s="596"/>
      <c r="T6" s="596"/>
      <c r="U6" s="596"/>
      <c r="V6" s="596"/>
      <c r="W6" s="596"/>
      <c r="X6" s="596"/>
      <c r="Y6" s="597"/>
      <c r="Z6" s="598">
        <v>0.7</v>
      </c>
      <c r="AA6" s="598"/>
      <c r="AB6" s="598"/>
      <c r="AC6" s="598"/>
      <c r="AD6" s="599">
        <v>53086</v>
      </c>
      <c r="AE6" s="599"/>
      <c r="AF6" s="599"/>
      <c r="AG6" s="599"/>
      <c r="AH6" s="599"/>
      <c r="AI6" s="599"/>
      <c r="AJ6" s="599"/>
      <c r="AK6" s="599"/>
      <c r="AL6" s="600">
        <v>1.1000000000000001</v>
      </c>
      <c r="AM6" s="601"/>
      <c r="AN6" s="601"/>
      <c r="AO6" s="602"/>
      <c r="AP6" s="592" t="s">
        <v>217</v>
      </c>
      <c r="AQ6" s="593"/>
      <c r="AR6" s="593"/>
      <c r="AS6" s="593"/>
      <c r="AT6" s="593"/>
      <c r="AU6" s="593"/>
      <c r="AV6" s="593"/>
      <c r="AW6" s="593"/>
      <c r="AX6" s="593"/>
      <c r="AY6" s="593"/>
      <c r="AZ6" s="593"/>
      <c r="BA6" s="593"/>
      <c r="BB6" s="593"/>
      <c r="BC6" s="593"/>
      <c r="BD6" s="593"/>
      <c r="BE6" s="593"/>
      <c r="BF6" s="594"/>
      <c r="BG6" s="595">
        <v>1075183</v>
      </c>
      <c r="BH6" s="596"/>
      <c r="BI6" s="596"/>
      <c r="BJ6" s="596"/>
      <c r="BK6" s="596"/>
      <c r="BL6" s="596"/>
      <c r="BM6" s="596"/>
      <c r="BN6" s="597"/>
      <c r="BO6" s="598">
        <v>100</v>
      </c>
      <c r="BP6" s="598"/>
      <c r="BQ6" s="598"/>
      <c r="BR6" s="598"/>
      <c r="BS6" s="599" t="s">
        <v>212</v>
      </c>
      <c r="BT6" s="599"/>
      <c r="BU6" s="599"/>
      <c r="BV6" s="599"/>
      <c r="BW6" s="599"/>
      <c r="BX6" s="599"/>
      <c r="BY6" s="599"/>
      <c r="BZ6" s="599"/>
      <c r="CA6" s="599"/>
      <c r="CB6" s="603"/>
      <c r="CD6" s="606" t="s">
        <v>218</v>
      </c>
      <c r="CE6" s="607"/>
      <c r="CF6" s="607"/>
      <c r="CG6" s="607"/>
      <c r="CH6" s="607"/>
      <c r="CI6" s="607"/>
      <c r="CJ6" s="607"/>
      <c r="CK6" s="607"/>
      <c r="CL6" s="607"/>
      <c r="CM6" s="607"/>
      <c r="CN6" s="607"/>
      <c r="CO6" s="607"/>
      <c r="CP6" s="607"/>
      <c r="CQ6" s="608"/>
      <c r="CR6" s="595">
        <v>72281</v>
      </c>
      <c r="CS6" s="596"/>
      <c r="CT6" s="596"/>
      <c r="CU6" s="596"/>
      <c r="CV6" s="596"/>
      <c r="CW6" s="596"/>
      <c r="CX6" s="596"/>
      <c r="CY6" s="597"/>
      <c r="CZ6" s="598">
        <v>1</v>
      </c>
      <c r="DA6" s="598"/>
      <c r="DB6" s="598"/>
      <c r="DC6" s="598"/>
      <c r="DD6" s="604" t="s">
        <v>212</v>
      </c>
      <c r="DE6" s="596"/>
      <c r="DF6" s="596"/>
      <c r="DG6" s="596"/>
      <c r="DH6" s="596"/>
      <c r="DI6" s="596"/>
      <c r="DJ6" s="596"/>
      <c r="DK6" s="596"/>
      <c r="DL6" s="596"/>
      <c r="DM6" s="596"/>
      <c r="DN6" s="596"/>
      <c r="DO6" s="596"/>
      <c r="DP6" s="597"/>
      <c r="DQ6" s="604">
        <v>72281</v>
      </c>
      <c r="DR6" s="596"/>
      <c r="DS6" s="596"/>
      <c r="DT6" s="596"/>
      <c r="DU6" s="596"/>
      <c r="DV6" s="596"/>
      <c r="DW6" s="596"/>
      <c r="DX6" s="596"/>
      <c r="DY6" s="596"/>
      <c r="DZ6" s="596"/>
      <c r="EA6" s="596"/>
      <c r="EB6" s="596"/>
      <c r="EC6" s="605"/>
    </row>
    <row r="7" spans="2:143" ht="11.25" customHeight="1">
      <c r="B7" s="592" t="s">
        <v>219</v>
      </c>
      <c r="C7" s="593"/>
      <c r="D7" s="593"/>
      <c r="E7" s="593"/>
      <c r="F7" s="593"/>
      <c r="G7" s="593"/>
      <c r="H7" s="593"/>
      <c r="I7" s="593"/>
      <c r="J7" s="593"/>
      <c r="K7" s="593"/>
      <c r="L7" s="593"/>
      <c r="M7" s="593"/>
      <c r="N7" s="593"/>
      <c r="O7" s="593"/>
      <c r="P7" s="593"/>
      <c r="Q7" s="594"/>
      <c r="R7" s="595">
        <v>1630</v>
      </c>
      <c r="S7" s="596"/>
      <c r="T7" s="596"/>
      <c r="U7" s="596"/>
      <c r="V7" s="596"/>
      <c r="W7" s="596"/>
      <c r="X7" s="596"/>
      <c r="Y7" s="597"/>
      <c r="Z7" s="598">
        <v>0</v>
      </c>
      <c r="AA7" s="598"/>
      <c r="AB7" s="598"/>
      <c r="AC7" s="598"/>
      <c r="AD7" s="599">
        <v>1630</v>
      </c>
      <c r="AE7" s="599"/>
      <c r="AF7" s="599"/>
      <c r="AG7" s="599"/>
      <c r="AH7" s="599"/>
      <c r="AI7" s="599"/>
      <c r="AJ7" s="599"/>
      <c r="AK7" s="599"/>
      <c r="AL7" s="600">
        <v>0</v>
      </c>
      <c r="AM7" s="601"/>
      <c r="AN7" s="601"/>
      <c r="AO7" s="602"/>
      <c r="AP7" s="592" t="s">
        <v>220</v>
      </c>
      <c r="AQ7" s="593"/>
      <c r="AR7" s="593"/>
      <c r="AS7" s="593"/>
      <c r="AT7" s="593"/>
      <c r="AU7" s="593"/>
      <c r="AV7" s="593"/>
      <c r="AW7" s="593"/>
      <c r="AX7" s="593"/>
      <c r="AY7" s="593"/>
      <c r="AZ7" s="593"/>
      <c r="BA7" s="593"/>
      <c r="BB7" s="593"/>
      <c r="BC7" s="593"/>
      <c r="BD7" s="593"/>
      <c r="BE7" s="593"/>
      <c r="BF7" s="594"/>
      <c r="BG7" s="595">
        <v>412900</v>
      </c>
      <c r="BH7" s="596"/>
      <c r="BI7" s="596"/>
      <c r="BJ7" s="596"/>
      <c r="BK7" s="596"/>
      <c r="BL7" s="596"/>
      <c r="BM7" s="596"/>
      <c r="BN7" s="597"/>
      <c r="BO7" s="598">
        <v>38.4</v>
      </c>
      <c r="BP7" s="598"/>
      <c r="BQ7" s="598"/>
      <c r="BR7" s="598"/>
      <c r="BS7" s="599" t="s">
        <v>212</v>
      </c>
      <c r="BT7" s="599"/>
      <c r="BU7" s="599"/>
      <c r="BV7" s="599"/>
      <c r="BW7" s="599"/>
      <c r="BX7" s="599"/>
      <c r="BY7" s="599"/>
      <c r="BZ7" s="599"/>
      <c r="CA7" s="599"/>
      <c r="CB7" s="603"/>
      <c r="CD7" s="609" t="s">
        <v>221</v>
      </c>
      <c r="CE7" s="610"/>
      <c r="CF7" s="610"/>
      <c r="CG7" s="610"/>
      <c r="CH7" s="610"/>
      <c r="CI7" s="610"/>
      <c r="CJ7" s="610"/>
      <c r="CK7" s="610"/>
      <c r="CL7" s="610"/>
      <c r="CM7" s="610"/>
      <c r="CN7" s="610"/>
      <c r="CO7" s="610"/>
      <c r="CP7" s="610"/>
      <c r="CQ7" s="611"/>
      <c r="CR7" s="595">
        <v>1080645</v>
      </c>
      <c r="CS7" s="596"/>
      <c r="CT7" s="596"/>
      <c r="CU7" s="596"/>
      <c r="CV7" s="596"/>
      <c r="CW7" s="596"/>
      <c r="CX7" s="596"/>
      <c r="CY7" s="597"/>
      <c r="CZ7" s="598">
        <v>14.4</v>
      </c>
      <c r="DA7" s="598"/>
      <c r="DB7" s="598"/>
      <c r="DC7" s="598"/>
      <c r="DD7" s="604">
        <v>23381</v>
      </c>
      <c r="DE7" s="596"/>
      <c r="DF7" s="596"/>
      <c r="DG7" s="596"/>
      <c r="DH7" s="596"/>
      <c r="DI7" s="596"/>
      <c r="DJ7" s="596"/>
      <c r="DK7" s="596"/>
      <c r="DL7" s="596"/>
      <c r="DM7" s="596"/>
      <c r="DN7" s="596"/>
      <c r="DO7" s="596"/>
      <c r="DP7" s="597"/>
      <c r="DQ7" s="604">
        <v>977110</v>
      </c>
      <c r="DR7" s="596"/>
      <c r="DS7" s="596"/>
      <c r="DT7" s="596"/>
      <c r="DU7" s="596"/>
      <c r="DV7" s="596"/>
      <c r="DW7" s="596"/>
      <c r="DX7" s="596"/>
      <c r="DY7" s="596"/>
      <c r="DZ7" s="596"/>
      <c r="EA7" s="596"/>
      <c r="EB7" s="596"/>
      <c r="EC7" s="605"/>
    </row>
    <row r="8" spans="2:143" ht="11.25" customHeight="1">
      <c r="B8" s="592" t="s">
        <v>222</v>
      </c>
      <c r="C8" s="593"/>
      <c r="D8" s="593"/>
      <c r="E8" s="593"/>
      <c r="F8" s="593"/>
      <c r="G8" s="593"/>
      <c r="H8" s="593"/>
      <c r="I8" s="593"/>
      <c r="J8" s="593"/>
      <c r="K8" s="593"/>
      <c r="L8" s="593"/>
      <c r="M8" s="593"/>
      <c r="N8" s="593"/>
      <c r="O8" s="593"/>
      <c r="P8" s="593"/>
      <c r="Q8" s="594"/>
      <c r="R8" s="595">
        <v>4003</v>
      </c>
      <c r="S8" s="596"/>
      <c r="T8" s="596"/>
      <c r="U8" s="596"/>
      <c r="V8" s="596"/>
      <c r="W8" s="596"/>
      <c r="X8" s="596"/>
      <c r="Y8" s="597"/>
      <c r="Z8" s="598">
        <v>0.1</v>
      </c>
      <c r="AA8" s="598"/>
      <c r="AB8" s="598"/>
      <c r="AC8" s="598"/>
      <c r="AD8" s="599">
        <v>4003</v>
      </c>
      <c r="AE8" s="599"/>
      <c r="AF8" s="599"/>
      <c r="AG8" s="599"/>
      <c r="AH8" s="599"/>
      <c r="AI8" s="599"/>
      <c r="AJ8" s="599"/>
      <c r="AK8" s="599"/>
      <c r="AL8" s="600">
        <v>0.1</v>
      </c>
      <c r="AM8" s="601"/>
      <c r="AN8" s="601"/>
      <c r="AO8" s="602"/>
      <c r="AP8" s="592" t="s">
        <v>223</v>
      </c>
      <c r="AQ8" s="593"/>
      <c r="AR8" s="593"/>
      <c r="AS8" s="593"/>
      <c r="AT8" s="593"/>
      <c r="AU8" s="593"/>
      <c r="AV8" s="593"/>
      <c r="AW8" s="593"/>
      <c r="AX8" s="593"/>
      <c r="AY8" s="593"/>
      <c r="AZ8" s="593"/>
      <c r="BA8" s="593"/>
      <c r="BB8" s="593"/>
      <c r="BC8" s="593"/>
      <c r="BD8" s="593"/>
      <c r="BE8" s="593"/>
      <c r="BF8" s="594"/>
      <c r="BG8" s="595">
        <v>15299</v>
      </c>
      <c r="BH8" s="596"/>
      <c r="BI8" s="596"/>
      <c r="BJ8" s="596"/>
      <c r="BK8" s="596"/>
      <c r="BL8" s="596"/>
      <c r="BM8" s="596"/>
      <c r="BN8" s="597"/>
      <c r="BO8" s="598">
        <v>1.4</v>
      </c>
      <c r="BP8" s="598"/>
      <c r="BQ8" s="598"/>
      <c r="BR8" s="598"/>
      <c r="BS8" s="604" t="s">
        <v>224</v>
      </c>
      <c r="BT8" s="596"/>
      <c r="BU8" s="596"/>
      <c r="BV8" s="596"/>
      <c r="BW8" s="596"/>
      <c r="BX8" s="596"/>
      <c r="BY8" s="596"/>
      <c r="BZ8" s="596"/>
      <c r="CA8" s="596"/>
      <c r="CB8" s="605"/>
      <c r="CD8" s="609" t="s">
        <v>225</v>
      </c>
      <c r="CE8" s="610"/>
      <c r="CF8" s="610"/>
      <c r="CG8" s="610"/>
      <c r="CH8" s="610"/>
      <c r="CI8" s="610"/>
      <c r="CJ8" s="610"/>
      <c r="CK8" s="610"/>
      <c r="CL8" s="610"/>
      <c r="CM8" s="610"/>
      <c r="CN8" s="610"/>
      <c r="CO8" s="610"/>
      <c r="CP8" s="610"/>
      <c r="CQ8" s="611"/>
      <c r="CR8" s="595">
        <v>1773471</v>
      </c>
      <c r="CS8" s="596"/>
      <c r="CT8" s="596"/>
      <c r="CU8" s="596"/>
      <c r="CV8" s="596"/>
      <c r="CW8" s="596"/>
      <c r="CX8" s="596"/>
      <c r="CY8" s="597"/>
      <c r="CZ8" s="598">
        <v>23.7</v>
      </c>
      <c r="DA8" s="598"/>
      <c r="DB8" s="598"/>
      <c r="DC8" s="598"/>
      <c r="DD8" s="604">
        <v>88161</v>
      </c>
      <c r="DE8" s="596"/>
      <c r="DF8" s="596"/>
      <c r="DG8" s="596"/>
      <c r="DH8" s="596"/>
      <c r="DI8" s="596"/>
      <c r="DJ8" s="596"/>
      <c r="DK8" s="596"/>
      <c r="DL8" s="596"/>
      <c r="DM8" s="596"/>
      <c r="DN8" s="596"/>
      <c r="DO8" s="596"/>
      <c r="DP8" s="597"/>
      <c r="DQ8" s="604">
        <v>1177970</v>
      </c>
      <c r="DR8" s="596"/>
      <c r="DS8" s="596"/>
      <c r="DT8" s="596"/>
      <c r="DU8" s="596"/>
      <c r="DV8" s="596"/>
      <c r="DW8" s="596"/>
      <c r="DX8" s="596"/>
      <c r="DY8" s="596"/>
      <c r="DZ8" s="596"/>
      <c r="EA8" s="596"/>
      <c r="EB8" s="596"/>
      <c r="EC8" s="605"/>
    </row>
    <row r="9" spans="2:143" ht="11.25" customHeight="1">
      <c r="B9" s="592" t="s">
        <v>226</v>
      </c>
      <c r="C9" s="593"/>
      <c r="D9" s="593"/>
      <c r="E9" s="593"/>
      <c r="F9" s="593"/>
      <c r="G9" s="593"/>
      <c r="H9" s="593"/>
      <c r="I9" s="593"/>
      <c r="J9" s="593"/>
      <c r="K9" s="593"/>
      <c r="L9" s="593"/>
      <c r="M9" s="593"/>
      <c r="N9" s="593"/>
      <c r="O9" s="593"/>
      <c r="P9" s="593"/>
      <c r="Q9" s="594"/>
      <c r="R9" s="595">
        <v>2342</v>
      </c>
      <c r="S9" s="596"/>
      <c r="T9" s="596"/>
      <c r="U9" s="596"/>
      <c r="V9" s="596"/>
      <c r="W9" s="596"/>
      <c r="X9" s="596"/>
      <c r="Y9" s="597"/>
      <c r="Z9" s="598">
        <v>0</v>
      </c>
      <c r="AA9" s="598"/>
      <c r="AB9" s="598"/>
      <c r="AC9" s="598"/>
      <c r="AD9" s="599">
        <v>2342</v>
      </c>
      <c r="AE9" s="599"/>
      <c r="AF9" s="599"/>
      <c r="AG9" s="599"/>
      <c r="AH9" s="599"/>
      <c r="AI9" s="599"/>
      <c r="AJ9" s="599"/>
      <c r="AK9" s="599"/>
      <c r="AL9" s="600">
        <v>0.1</v>
      </c>
      <c r="AM9" s="601"/>
      <c r="AN9" s="601"/>
      <c r="AO9" s="602"/>
      <c r="AP9" s="592" t="s">
        <v>227</v>
      </c>
      <c r="AQ9" s="593"/>
      <c r="AR9" s="593"/>
      <c r="AS9" s="593"/>
      <c r="AT9" s="593"/>
      <c r="AU9" s="593"/>
      <c r="AV9" s="593"/>
      <c r="AW9" s="593"/>
      <c r="AX9" s="593"/>
      <c r="AY9" s="593"/>
      <c r="AZ9" s="593"/>
      <c r="BA9" s="593"/>
      <c r="BB9" s="593"/>
      <c r="BC9" s="593"/>
      <c r="BD9" s="593"/>
      <c r="BE9" s="593"/>
      <c r="BF9" s="594"/>
      <c r="BG9" s="595">
        <v>347397</v>
      </c>
      <c r="BH9" s="596"/>
      <c r="BI9" s="596"/>
      <c r="BJ9" s="596"/>
      <c r="BK9" s="596"/>
      <c r="BL9" s="596"/>
      <c r="BM9" s="596"/>
      <c r="BN9" s="597"/>
      <c r="BO9" s="598">
        <v>32.299999999999997</v>
      </c>
      <c r="BP9" s="598"/>
      <c r="BQ9" s="598"/>
      <c r="BR9" s="598"/>
      <c r="BS9" s="604" t="s">
        <v>224</v>
      </c>
      <c r="BT9" s="596"/>
      <c r="BU9" s="596"/>
      <c r="BV9" s="596"/>
      <c r="BW9" s="596"/>
      <c r="BX9" s="596"/>
      <c r="BY9" s="596"/>
      <c r="BZ9" s="596"/>
      <c r="CA9" s="596"/>
      <c r="CB9" s="605"/>
      <c r="CD9" s="609" t="s">
        <v>228</v>
      </c>
      <c r="CE9" s="610"/>
      <c r="CF9" s="610"/>
      <c r="CG9" s="610"/>
      <c r="CH9" s="610"/>
      <c r="CI9" s="610"/>
      <c r="CJ9" s="610"/>
      <c r="CK9" s="610"/>
      <c r="CL9" s="610"/>
      <c r="CM9" s="610"/>
      <c r="CN9" s="610"/>
      <c r="CO9" s="610"/>
      <c r="CP9" s="610"/>
      <c r="CQ9" s="611"/>
      <c r="CR9" s="595">
        <v>1017400</v>
      </c>
      <c r="CS9" s="596"/>
      <c r="CT9" s="596"/>
      <c r="CU9" s="596"/>
      <c r="CV9" s="596"/>
      <c r="CW9" s="596"/>
      <c r="CX9" s="596"/>
      <c r="CY9" s="597"/>
      <c r="CZ9" s="598">
        <v>13.6</v>
      </c>
      <c r="DA9" s="598"/>
      <c r="DB9" s="598"/>
      <c r="DC9" s="598"/>
      <c r="DD9" s="604">
        <v>35117</v>
      </c>
      <c r="DE9" s="596"/>
      <c r="DF9" s="596"/>
      <c r="DG9" s="596"/>
      <c r="DH9" s="596"/>
      <c r="DI9" s="596"/>
      <c r="DJ9" s="596"/>
      <c r="DK9" s="596"/>
      <c r="DL9" s="596"/>
      <c r="DM9" s="596"/>
      <c r="DN9" s="596"/>
      <c r="DO9" s="596"/>
      <c r="DP9" s="597"/>
      <c r="DQ9" s="604">
        <v>865018</v>
      </c>
      <c r="DR9" s="596"/>
      <c r="DS9" s="596"/>
      <c r="DT9" s="596"/>
      <c r="DU9" s="596"/>
      <c r="DV9" s="596"/>
      <c r="DW9" s="596"/>
      <c r="DX9" s="596"/>
      <c r="DY9" s="596"/>
      <c r="DZ9" s="596"/>
      <c r="EA9" s="596"/>
      <c r="EB9" s="596"/>
      <c r="EC9" s="605"/>
    </row>
    <row r="10" spans="2:143" ht="11.25" customHeight="1">
      <c r="B10" s="592" t="s">
        <v>229</v>
      </c>
      <c r="C10" s="593"/>
      <c r="D10" s="593"/>
      <c r="E10" s="593"/>
      <c r="F10" s="593"/>
      <c r="G10" s="593"/>
      <c r="H10" s="593"/>
      <c r="I10" s="593"/>
      <c r="J10" s="593"/>
      <c r="K10" s="593"/>
      <c r="L10" s="593"/>
      <c r="M10" s="593"/>
      <c r="N10" s="593"/>
      <c r="O10" s="593"/>
      <c r="P10" s="593"/>
      <c r="Q10" s="594"/>
      <c r="R10" s="595">
        <v>160090</v>
      </c>
      <c r="S10" s="596"/>
      <c r="T10" s="596"/>
      <c r="U10" s="596"/>
      <c r="V10" s="596"/>
      <c r="W10" s="596"/>
      <c r="X10" s="596"/>
      <c r="Y10" s="597"/>
      <c r="Z10" s="598">
        <v>2.1</v>
      </c>
      <c r="AA10" s="598"/>
      <c r="AB10" s="598"/>
      <c r="AC10" s="598"/>
      <c r="AD10" s="599">
        <v>160090</v>
      </c>
      <c r="AE10" s="599"/>
      <c r="AF10" s="599"/>
      <c r="AG10" s="599"/>
      <c r="AH10" s="599"/>
      <c r="AI10" s="599"/>
      <c r="AJ10" s="599"/>
      <c r="AK10" s="599"/>
      <c r="AL10" s="600">
        <v>3.4</v>
      </c>
      <c r="AM10" s="601"/>
      <c r="AN10" s="601"/>
      <c r="AO10" s="602"/>
      <c r="AP10" s="592" t="s">
        <v>230</v>
      </c>
      <c r="AQ10" s="593"/>
      <c r="AR10" s="593"/>
      <c r="AS10" s="593"/>
      <c r="AT10" s="593"/>
      <c r="AU10" s="593"/>
      <c r="AV10" s="593"/>
      <c r="AW10" s="593"/>
      <c r="AX10" s="593"/>
      <c r="AY10" s="593"/>
      <c r="AZ10" s="593"/>
      <c r="BA10" s="593"/>
      <c r="BB10" s="593"/>
      <c r="BC10" s="593"/>
      <c r="BD10" s="593"/>
      <c r="BE10" s="593"/>
      <c r="BF10" s="594"/>
      <c r="BG10" s="595">
        <v>24246</v>
      </c>
      <c r="BH10" s="596"/>
      <c r="BI10" s="596"/>
      <c r="BJ10" s="596"/>
      <c r="BK10" s="596"/>
      <c r="BL10" s="596"/>
      <c r="BM10" s="596"/>
      <c r="BN10" s="597"/>
      <c r="BO10" s="598">
        <v>2.2999999999999998</v>
      </c>
      <c r="BP10" s="598"/>
      <c r="BQ10" s="598"/>
      <c r="BR10" s="598"/>
      <c r="BS10" s="604" t="s">
        <v>224</v>
      </c>
      <c r="BT10" s="596"/>
      <c r="BU10" s="596"/>
      <c r="BV10" s="596"/>
      <c r="BW10" s="596"/>
      <c r="BX10" s="596"/>
      <c r="BY10" s="596"/>
      <c r="BZ10" s="596"/>
      <c r="CA10" s="596"/>
      <c r="CB10" s="605"/>
      <c r="CD10" s="609" t="s">
        <v>231</v>
      </c>
      <c r="CE10" s="610"/>
      <c r="CF10" s="610"/>
      <c r="CG10" s="610"/>
      <c r="CH10" s="610"/>
      <c r="CI10" s="610"/>
      <c r="CJ10" s="610"/>
      <c r="CK10" s="610"/>
      <c r="CL10" s="610"/>
      <c r="CM10" s="610"/>
      <c r="CN10" s="610"/>
      <c r="CO10" s="610"/>
      <c r="CP10" s="610"/>
      <c r="CQ10" s="611"/>
      <c r="CR10" s="595">
        <v>26000</v>
      </c>
      <c r="CS10" s="596"/>
      <c r="CT10" s="596"/>
      <c r="CU10" s="596"/>
      <c r="CV10" s="596"/>
      <c r="CW10" s="596"/>
      <c r="CX10" s="596"/>
      <c r="CY10" s="597"/>
      <c r="CZ10" s="598">
        <v>0.3</v>
      </c>
      <c r="DA10" s="598"/>
      <c r="DB10" s="598"/>
      <c r="DC10" s="598"/>
      <c r="DD10" s="604" t="s">
        <v>224</v>
      </c>
      <c r="DE10" s="596"/>
      <c r="DF10" s="596"/>
      <c r="DG10" s="596"/>
      <c r="DH10" s="596"/>
      <c r="DI10" s="596"/>
      <c r="DJ10" s="596"/>
      <c r="DK10" s="596"/>
      <c r="DL10" s="596"/>
      <c r="DM10" s="596"/>
      <c r="DN10" s="596"/>
      <c r="DO10" s="596"/>
      <c r="DP10" s="597"/>
      <c r="DQ10" s="604">
        <v>26000</v>
      </c>
      <c r="DR10" s="596"/>
      <c r="DS10" s="596"/>
      <c r="DT10" s="596"/>
      <c r="DU10" s="596"/>
      <c r="DV10" s="596"/>
      <c r="DW10" s="596"/>
      <c r="DX10" s="596"/>
      <c r="DY10" s="596"/>
      <c r="DZ10" s="596"/>
      <c r="EA10" s="596"/>
      <c r="EB10" s="596"/>
      <c r="EC10" s="605"/>
    </row>
    <row r="11" spans="2:143" ht="11.25" customHeight="1">
      <c r="B11" s="592" t="s">
        <v>232</v>
      </c>
      <c r="C11" s="593"/>
      <c r="D11" s="593"/>
      <c r="E11" s="593"/>
      <c r="F11" s="593"/>
      <c r="G11" s="593"/>
      <c r="H11" s="593"/>
      <c r="I11" s="593"/>
      <c r="J11" s="593"/>
      <c r="K11" s="593"/>
      <c r="L11" s="593"/>
      <c r="M11" s="593"/>
      <c r="N11" s="593"/>
      <c r="O11" s="593"/>
      <c r="P11" s="593"/>
      <c r="Q11" s="594"/>
      <c r="R11" s="595" t="s">
        <v>224</v>
      </c>
      <c r="S11" s="596"/>
      <c r="T11" s="596"/>
      <c r="U11" s="596"/>
      <c r="V11" s="596"/>
      <c r="W11" s="596"/>
      <c r="X11" s="596"/>
      <c r="Y11" s="597"/>
      <c r="Z11" s="598" t="s">
        <v>224</v>
      </c>
      <c r="AA11" s="598"/>
      <c r="AB11" s="598"/>
      <c r="AC11" s="598"/>
      <c r="AD11" s="599" t="s">
        <v>224</v>
      </c>
      <c r="AE11" s="599"/>
      <c r="AF11" s="599"/>
      <c r="AG11" s="599"/>
      <c r="AH11" s="599"/>
      <c r="AI11" s="599"/>
      <c r="AJ11" s="599"/>
      <c r="AK11" s="599"/>
      <c r="AL11" s="600" t="s">
        <v>224</v>
      </c>
      <c r="AM11" s="601"/>
      <c r="AN11" s="601"/>
      <c r="AO11" s="602"/>
      <c r="AP11" s="592" t="s">
        <v>233</v>
      </c>
      <c r="AQ11" s="593"/>
      <c r="AR11" s="593"/>
      <c r="AS11" s="593"/>
      <c r="AT11" s="593"/>
      <c r="AU11" s="593"/>
      <c r="AV11" s="593"/>
      <c r="AW11" s="593"/>
      <c r="AX11" s="593"/>
      <c r="AY11" s="593"/>
      <c r="AZ11" s="593"/>
      <c r="BA11" s="593"/>
      <c r="BB11" s="593"/>
      <c r="BC11" s="593"/>
      <c r="BD11" s="593"/>
      <c r="BE11" s="593"/>
      <c r="BF11" s="594"/>
      <c r="BG11" s="595">
        <v>25958</v>
      </c>
      <c r="BH11" s="596"/>
      <c r="BI11" s="596"/>
      <c r="BJ11" s="596"/>
      <c r="BK11" s="596"/>
      <c r="BL11" s="596"/>
      <c r="BM11" s="596"/>
      <c r="BN11" s="597"/>
      <c r="BO11" s="598">
        <v>2.4</v>
      </c>
      <c r="BP11" s="598"/>
      <c r="BQ11" s="598"/>
      <c r="BR11" s="598"/>
      <c r="BS11" s="604" t="s">
        <v>224</v>
      </c>
      <c r="BT11" s="596"/>
      <c r="BU11" s="596"/>
      <c r="BV11" s="596"/>
      <c r="BW11" s="596"/>
      <c r="BX11" s="596"/>
      <c r="BY11" s="596"/>
      <c r="BZ11" s="596"/>
      <c r="CA11" s="596"/>
      <c r="CB11" s="605"/>
      <c r="CD11" s="609" t="s">
        <v>234</v>
      </c>
      <c r="CE11" s="610"/>
      <c r="CF11" s="610"/>
      <c r="CG11" s="610"/>
      <c r="CH11" s="610"/>
      <c r="CI11" s="610"/>
      <c r="CJ11" s="610"/>
      <c r="CK11" s="610"/>
      <c r="CL11" s="610"/>
      <c r="CM11" s="610"/>
      <c r="CN11" s="610"/>
      <c r="CO11" s="610"/>
      <c r="CP11" s="610"/>
      <c r="CQ11" s="611"/>
      <c r="CR11" s="595">
        <v>332313</v>
      </c>
      <c r="CS11" s="596"/>
      <c r="CT11" s="596"/>
      <c r="CU11" s="596"/>
      <c r="CV11" s="596"/>
      <c r="CW11" s="596"/>
      <c r="CX11" s="596"/>
      <c r="CY11" s="597"/>
      <c r="CZ11" s="598">
        <v>4.4000000000000004</v>
      </c>
      <c r="DA11" s="598"/>
      <c r="DB11" s="598"/>
      <c r="DC11" s="598"/>
      <c r="DD11" s="604">
        <v>170025</v>
      </c>
      <c r="DE11" s="596"/>
      <c r="DF11" s="596"/>
      <c r="DG11" s="596"/>
      <c r="DH11" s="596"/>
      <c r="DI11" s="596"/>
      <c r="DJ11" s="596"/>
      <c r="DK11" s="596"/>
      <c r="DL11" s="596"/>
      <c r="DM11" s="596"/>
      <c r="DN11" s="596"/>
      <c r="DO11" s="596"/>
      <c r="DP11" s="597"/>
      <c r="DQ11" s="604">
        <v>189353</v>
      </c>
      <c r="DR11" s="596"/>
      <c r="DS11" s="596"/>
      <c r="DT11" s="596"/>
      <c r="DU11" s="596"/>
      <c r="DV11" s="596"/>
      <c r="DW11" s="596"/>
      <c r="DX11" s="596"/>
      <c r="DY11" s="596"/>
      <c r="DZ11" s="596"/>
      <c r="EA11" s="596"/>
      <c r="EB11" s="596"/>
      <c r="EC11" s="605"/>
    </row>
    <row r="12" spans="2:143" ht="11.25" customHeight="1">
      <c r="B12" s="592" t="s">
        <v>235</v>
      </c>
      <c r="C12" s="593"/>
      <c r="D12" s="593"/>
      <c r="E12" s="593"/>
      <c r="F12" s="593"/>
      <c r="G12" s="593"/>
      <c r="H12" s="593"/>
      <c r="I12" s="593"/>
      <c r="J12" s="593"/>
      <c r="K12" s="593"/>
      <c r="L12" s="593"/>
      <c r="M12" s="593"/>
      <c r="N12" s="593"/>
      <c r="O12" s="593"/>
      <c r="P12" s="593"/>
      <c r="Q12" s="594"/>
      <c r="R12" s="595" t="s">
        <v>224</v>
      </c>
      <c r="S12" s="596"/>
      <c r="T12" s="596"/>
      <c r="U12" s="596"/>
      <c r="V12" s="596"/>
      <c r="W12" s="596"/>
      <c r="X12" s="596"/>
      <c r="Y12" s="597"/>
      <c r="Z12" s="598" t="s">
        <v>224</v>
      </c>
      <c r="AA12" s="598"/>
      <c r="AB12" s="598"/>
      <c r="AC12" s="598"/>
      <c r="AD12" s="599" t="s">
        <v>224</v>
      </c>
      <c r="AE12" s="599"/>
      <c r="AF12" s="599"/>
      <c r="AG12" s="599"/>
      <c r="AH12" s="599"/>
      <c r="AI12" s="599"/>
      <c r="AJ12" s="599"/>
      <c r="AK12" s="599"/>
      <c r="AL12" s="600" t="s">
        <v>224</v>
      </c>
      <c r="AM12" s="601"/>
      <c r="AN12" s="601"/>
      <c r="AO12" s="602"/>
      <c r="AP12" s="592" t="s">
        <v>236</v>
      </c>
      <c r="AQ12" s="593"/>
      <c r="AR12" s="593"/>
      <c r="AS12" s="593"/>
      <c r="AT12" s="593"/>
      <c r="AU12" s="593"/>
      <c r="AV12" s="593"/>
      <c r="AW12" s="593"/>
      <c r="AX12" s="593"/>
      <c r="AY12" s="593"/>
      <c r="AZ12" s="593"/>
      <c r="BA12" s="593"/>
      <c r="BB12" s="593"/>
      <c r="BC12" s="593"/>
      <c r="BD12" s="593"/>
      <c r="BE12" s="593"/>
      <c r="BF12" s="594"/>
      <c r="BG12" s="595">
        <v>579333</v>
      </c>
      <c r="BH12" s="596"/>
      <c r="BI12" s="596"/>
      <c r="BJ12" s="596"/>
      <c r="BK12" s="596"/>
      <c r="BL12" s="596"/>
      <c r="BM12" s="596"/>
      <c r="BN12" s="597"/>
      <c r="BO12" s="598">
        <v>53.9</v>
      </c>
      <c r="BP12" s="598"/>
      <c r="BQ12" s="598"/>
      <c r="BR12" s="598"/>
      <c r="BS12" s="604" t="s">
        <v>224</v>
      </c>
      <c r="BT12" s="596"/>
      <c r="BU12" s="596"/>
      <c r="BV12" s="596"/>
      <c r="BW12" s="596"/>
      <c r="BX12" s="596"/>
      <c r="BY12" s="596"/>
      <c r="BZ12" s="596"/>
      <c r="CA12" s="596"/>
      <c r="CB12" s="605"/>
      <c r="CD12" s="609" t="s">
        <v>237</v>
      </c>
      <c r="CE12" s="610"/>
      <c r="CF12" s="610"/>
      <c r="CG12" s="610"/>
      <c r="CH12" s="610"/>
      <c r="CI12" s="610"/>
      <c r="CJ12" s="610"/>
      <c r="CK12" s="610"/>
      <c r="CL12" s="610"/>
      <c r="CM12" s="610"/>
      <c r="CN12" s="610"/>
      <c r="CO12" s="610"/>
      <c r="CP12" s="610"/>
      <c r="CQ12" s="611"/>
      <c r="CR12" s="595">
        <v>222314</v>
      </c>
      <c r="CS12" s="596"/>
      <c r="CT12" s="596"/>
      <c r="CU12" s="596"/>
      <c r="CV12" s="596"/>
      <c r="CW12" s="596"/>
      <c r="CX12" s="596"/>
      <c r="CY12" s="597"/>
      <c r="CZ12" s="598">
        <v>3</v>
      </c>
      <c r="DA12" s="598"/>
      <c r="DB12" s="598"/>
      <c r="DC12" s="598"/>
      <c r="DD12" s="604">
        <v>126464</v>
      </c>
      <c r="DE12" s="596"/>
      <c r="DF12" s="596"/>
      <c r="DG12" s="596"/>
      <c r="DH12" s="596"/>
      <c r="DI12" s="596"/>
      <c r="DJ12" s="596"/>
      <c r="DK12" s="596"/>
      <c r="DL12" s="596"/>
      <c r="DM12" s="596"/>
      <c r="DN12" s="596"/>
      <c r="DO12" s="596"/>
      <c r="DP12" s="597"/>
      <c r="DQ12" s="604">
        <v>142787</v>
      </c>
      <c r="DR12" s="596"/>
      <c r="DS12" s="596"/>
      <c r="DT12" s="596"/>
      <c r="DU12" s="596"/>
      <c r="DV12" s="596"/>
      <c r="DW12" s="596"/>
      <c r="DX12" s="596"/>
      <c r="DY12" s="596"/>
      <c r="DZ12" s="596"/>
      <c r="EA12" s="596"/>
      <c r="EB12" s="596"/>
      <c r="EC12" s="605"/>
    </row>
    <row r="13" spans="2:143" ht="11.25" customHeight="1">
      <c r="B13" s="592" t="s">
        <v>238</v>
      </c>
      <c r="C13" s="593"/>
      <c r="D13" s="593"/>
      <c r="E13" s="593"/>
      <c r="F13" s="593"/>
      <c r="G13" s="593"/>
      <c r="H13" s="593"/>
      <c r="I13" s="593"/>
      <c r="J13" s="593"/>
      <c r="K13" s="593"/>
      <c r="L13" s="593"/>
      <c r="M13" s="593"/>
      <c r="N13" s="593"/>
      <c r="O13" s="593"/>
      <c r="P13" s="593"/>
      <c r="Q13" s="594"/>
      <c r="R13" s="595">
        <v>14208</v>
      </c>
      <c r="S13" s="596"/>
      <c r="T13" s="596"/>
      <c r="U13" s="596"/>
      <c r="V13" s="596"/>
      <c r="W13" s="596"/>
      <c r="X13" s="596"/>
      <c r="Y13" s="597"/>
      <c r="Z13" s="598">
        <v>0.2</v>
      </c>
      <c r="AA13" s="598"/>
      <c r="AB13" s="598"/>
      <c r="AC13" s="598"/>
      <c r="AD13" s="599">
        <v>14208</v>
      </c>
      <c r="AE13" s="599"/>
      <c r="AF13" s="599"/>
      <c r="AG13" s="599"/>
      <c r="AH13" s="599"/>
      <c r="AI13" s="599"/>
      <c r="AJ13" s="599"/>
      <c r="AK13" s="599"/>
      <c r="AL13" s="600">
        <v>0.3</v>
      </c>
      <c r="AM13" s="601"/>
      <c r="AN13" s="601"/>
      <c r="AO13" s="602"/>
      <c r="AP13" s="592" t="s">
        <v>239</v>
      </c>
      <c r="AQ13" s="593"/>
      <c r="AR13" s="593"/>
      <c r="AS13" s="593"/>
      <c r="AT13" s="593"/>
      <c r="AU13" s="593"/>
      <c r="AV13" s="593"/>
      <c r="AW13" s="593"/>
      <c r="AX13" s="593"/>
      <c r="AY13" s="593"/>
      <c r="AZ13" s="593"/>
      <c r="BA13" s="593"/>
      <c r="BB13" s="593"/>
      <c r="BC13" s="593"/>
      <c r="BD13" s="593"/>
      <c r="BE13" s="593"/>
      <c r="BF13" s="594"/>
      <c r="BG13" s="595">
        <v>528090</v>
      </c>
      <c r="BH13" s="596"/>
      <c r="BI13" s="596"/>
      <c r="BJ13" s="596"/>
      <c r="BK13" s="596"/>
      <c r="BL13" s="596"/>
      <c r="BM13" s="596"/>
      <c r="BN13" s="597"/>
      <c r="BO13" s="598">
        <v>49.1</v>
      </c>
      <c r="BP13" s="598"/>
      <c r="BQ13" s="598"/>
      <c r="BR13" s="598"/>
      <c r="BS13" s="604" t="s">
        <v>224</v>
      </c>
      <c r="BT13" s="596"/>
      <c r="BU13" s="596"/>
      <c r="BV13" s="596"/>
      <c r="BW13" s="596"/>
      <c r="BX13" s="596"/>
      <c r="BY13" s="596"/>
      <c r="BZ13" s="596"/>
      <c r="CA13" s="596"/>
      <c r="CB13" s="605"/>
      <c r="CD13" s="609" t="s">
        <v>240</v>
      </c>
      <c r="CE13" s="610"/>
      <c r="CF13" s="610"/>
      <c r="CG13" s="610"/>
      <c r="CH13" s="610"/>
      <c r="CI13" s="610"/>
      <c r="CJ13" s="610"/>
      <c r="CK13" s="610"/>
      <c r="CL13" s="610"/>
      <c r="CM13" s="610"/>
      <c r="CN13" s="610"/>
      <c r="CO13" s="610"/>
      <c r="CP13" s="610"/>
      <c r="CQ13" s="611"/>
      <c r="CR13" s="595">
        <v>682617</v>
      </c>
      <c r="CS13" s="596"/>
      <c r="CT13" s="596"/>
      <c r="CU13" s="596"/>
      <c r="CV13" s="596"/>
      <c r="CW13" s="596"/>
      <c r="CX13" s="596"/>
      <c r="CY13" s="597"/>
      <c r="CZ13" s="598">
        <v>9.1</v>
      </c>
      <c r="DA13" s="598"/>
      <c r="DB13" s="598"/>
      <c r="DC13" s="598"/>
      <c r="DD13" s="604">
        <v>571783</v>
      </c>
      <c r="DE13" s="596"/>
      <c r="DF13" s="596"/>
      <c r="DG13" s="596"/>
      <c r="DH13" s="596"/>
      <c r="DI13" s="596"/>
      <c r="DJ13" s="596"/>
      <c r="DK13" s="596"/>
      <c r="DL13" s="596"/>
      <c r="DM13" s="596"/>
      <c r="DN13" s="596"/>
      <c r="DO13" s="596"/>
      <c r="DP13" s="597"/>
      <c r="DQ13" s="604">
        <v>195358</v>
      </c>
      <c r="DR13" s="596"/>
      <c r="DS13" s="596"/>
      <c r="DT13" s="596"/>
      <c r="DU13" s="596"/>
      <c r="DV13" s="596"/>
      <c r="DW13" s="596"/>
      <c r="DX13" s="596"/>
      <c r="DY13" s="596"/>
      <c r="DZ13" s="596"/>
      <c r="EA13" s="596"/>
      <c r="EB13" s="596"/>
      <c r="EC13" s="605"/>
    </row>
    <row r="14" spans="2:143" ht="11.25" customHeight="1">
      <c r="B14" s="592" t="s">
        <v>241</v>
      </c>
      <c r="C14" s="593"/>
      <c r="D14" s="593"/>
      <c r="E14" s="593"/>
      <c r="F14" s="593"/>
      <c r="G14" s="593"/>
      <c r="H14" s="593"/>
      <c r="I14" s="593"/>
      <c r="J14" s="593"/>
      <c r="K14" s="593"/>
      <c r="L14" s="593"/>
      <c r="M14" s="593"/>
      <c r="N14" s="593"/>
      <c r="O14" s="593"/>
      <c r="P14" s="593"/>
      <c r="Q14" s="594"/>
      <c r="R14" s="595" t="s">
        <v>224</v>
      </c>
      <c r="S14" s="596"/>
      <c r="T14" s="596"/>
      <c r="U14" s="596"/>
      <c r="V14" s="596"/>
      <c r="W14" s="596"/>
      <c r="X14" s="596"/>
      <c r="Y14" s="597"/>
      <c r="Z14" s="598" t="s">
        <v>224</v>
      </c>
      <c r="AA14" s="598"/>
      <c r="AB14" s="598"/>
      <c r="AC14" s="598"/>
      <c r="AD14" s="599" t="s">
        <v>224</v>
      </c>
      <c r="AE14" s="599"/>
      <c r="AF14" s="599"/>
      <c r="AG14" s="599"/>
      <c r="AH14" s="599"/>
      <c r="AI14" s="599"/>
      <c r="AJ14" s="599"/>
      <c r="AK14" s="599"/>
      <c r="AL14" s="600" t="s">
        <v>224</v>
      </c>
      <c r="AM14" s="601"/>
      <c r="AN14" s="601"/>
      <c r="AO14" s="602"/>
      <c r="AP14" s="592" t="s">
        <v>242</v>
      </c>
      <c r="AQ14" s="593"/>
      <c r="AR14" s="593"/>
      <c r="AS14" s="593"/>
      <c r="AT14" s="593"/>
      <c r="AU14" s="593"/>
      <c r="AV14" s="593"/>
      <c r="AW14" s="593"/>
      <c r="AX14" s="593"/>
      <c r="AY14" s="593"/>
      <c r="AZ14" s="593"/>
      <c r="BA14" s="593"/>
      <c r="BB14" s="593"/>
      <c r="BC14" s="593"/>
      <c r="BD14" s="593"/>
      <c r="BE14" s="593"/>
      <c r="BF14" s="594"/>
      <c r="BG14" s="595">
        <v>31244</v>
      </c>
      <c r="BH14" s="596"/>
      <c r="BI14" s="596"/>
      <c r="BJ14" s="596"/>
      <c r="BK14" s="596"/>
      <c r="BL14" s="596"/>
      <c r="BM14" s="596"/>
      <c r="BN14" s="597"/>
      <c r="BO14" s="598">
        <v>2.9</v>
      </c>
      <c r="BP14" s="598"/>
      <c r="BQ14" s="598"/>
      <c r="BR14" s="598"/>
      <c r="BS14" s="604" t="s">
        <v>224</v>
      </c>
      <c r="BT14" s="596"/>
      <c r="BU14" s="596"/>
      <c r="BV14" s="596"/>
      <c r="BW14" s="596"/>
      <c r="BX14" s="596"/>
      <c r="BY14" s="596"/>
      <c r="BZ14" s="596"/>
      <c r="CA14" s="596"/>
      <c r="CB14" s="605"/>
      <c r="CD14" s="609" t="s">
        <v>243</v>
      </c>
      <c r="CE14" s="610"/>
      <c r="CF14" s="610"/>
      <c r="CG14" s="610"/>
      <c r="CH14" s="610"/>
      <c r="CI14" s="610"/>
      <c r="CJ14" s="610"/>
      <c r="CK14" s="610"/>
      <c r="CL14" s="610"/>
      <c r="CM14" s="610"/>
      <c r="CN14" s="610"/>
      <c r="CO14" s="610"/>
      <c r="CP14" s="610"/>
      <c r="CQ14" s="611"/>
      <c r="CR14" s="595">
        <v>440427</v>
      </c>
      <c r="CS14" s="596"/>
      <c r="CT14" s="596"/>
      <c r="CU14" s="596"/>
      <c r="CV14" s="596"/>
      <c r="CW14" s="596"/>
      <c r="CX14" s="596"/>
      <c r="CY14" s="597"/>
      <c r="CZ14" s="598">
        <v>5.9</v>
      </c>
      <c r="DA14" s="598"/>
      <c r="DB14" s="598"/>
      <c r="DC14" s="598"/>
      <c r="DD14" s="604">
        <v>28106</v>
      </c>
      <c r="DE14" s="596"/>
      <c r="DF14" s="596"/>
      <c r="DG14" s="596"/>
      <c r="DH14" s="596"/>
      <c r="DI14" s="596"/>
      <c r="DJ14" s="596"/>
      <c r="DK14" s="596"/>
      <c r="DL14" s="596"/>
      <c r="DM14" s="596"/>
      <c r="DN14" s="596"/>
      <c r="DO14" s="596"/>
      <c r="DP14" s="597"/>
      <c r="DQ14" s="604">
        <v>416199</v>
      </c>
      <c r="DR14" s="596"/>
      <c r="DS14" s="596"/>
      <c r="DT14" s="596"/>
      <c r="DU14" s="596"/>
      <c r="DV14" s="596"/>
      <c r="DW14" s="596"/>
      <c r="DX14" s="596"/>
      <c r="DY14" s="596"/>
      <c r="DZ14" s="596"/>
      <c r="EA14" s="596"/>
      <c r="EB14" s="596"/>
      <c r="EC14" s="605"/>
    </row>
    <row r="15" spans="2:143" ht="11.25" customHeight="1">
      <c r="B15" s="592" t="s">
        <v>244</v>
      </c>
      <c r="C15" s="593"/>
      <c r="D15" s="593"/>
      <c r="E15" s="593"/>
      <c r="F15" s="593"/>
      <c r="G15" s="593"/>
      <c r="H15" s="593"/>
      <c r="I15" s="593"/>
      <c r="J15" s="593"/>
      <c r="K15" s="593"/>
      <c r="L15" s="593"/>
      <c r="M15" s="593"/>
      <c r="N15" s="593"/>
      <c r="O15" s="593"/>
      <c r="P15" s="593"/>
      <c r="Q15" s="594"/>
      <c r="R15" s="595">
        <v>4246</v>
      </c>
      <c r="S15" s="596"/>
      <c r="T15" s="596"/>
      <c r="U15" s="596"/>
      <c r="V15" s="596"/>
      <c r="W15" s="596"/>
      <c r="X15" s="596"/>
      <c r="Y15" s="597"/>
      <c r="Z15" s="598">
        <v>0.1</v>
      </c>
      <c r="AA15" s="598"/>
      <c r="AB15" s="598"/>
      <c r="AC15" s="598"/>
      <c r="AD15" s="599">
        <v>4246</v>
      </c>
      <c r="AE15" s="599"/>
      <c r="AF15" s="599"/>
      <c r="AG15" s="599"/>
      <c r="AH15" s="599"/>
      <c r="AI15" s="599"/>
      <c r="AJ15" s="599"/>
      <c r="AK15" s="599"/>
      <c r="AL15" s="600">
        <v>0.1</v>
      </c>
      <c r="AM15" s="601"/>
      <c r="AN15" s="601"/>
      <c r="AO15" s="602"/>
      <c r="AP15" s="592" t="s">
        <v>245</v>
      </c>
      <c r="AQ15" s="593"/>
      <c r="AR15" s="593"/>
      <c r="AS15" s="593"/>
      <c r="AT15" s="593"/>
      <c r="AU15" s="593"/>
      <c r="AV15" s="593"/>
      <c r="AW15" s="593"/>
      <c r="AX15" s="593"/>
      <c r="AY15" s="593"/>
      <c r="AZ15" s="593"/>
      <c r="BA15" s="593"/>
      <c r="BB15" s="593"/>
      <c r="BC15" s="593"/>
      <c r="BD15" s="593"/>
      <c r="BE15" s="593"/>
      <c r="BF15" s="594"/>
      <c r="BG15" s="595">
        <v>51706</v>
      </c>
      <c r="BH15" s="596"/>
      <c r="BI15" s="596"/>
      <c r="BJ15" s="596"/>
      <c r="BK15" s="596"/>
      <c r="BL15" s="596"/>
      <c r="BM15" s="596"/>
      <c r="BN15" s="597"/>
      <c r="BO15" s="598">
        <v>4.8</v>
      </c>
      <c r="BP15" s="598"/>
      <c r="BQ15" s="598"/>
      <c r="BR15" s="598"/>
      <c r="BS15" s="604" t="s">
        <v>224</v>
      </c>
      <c r="BT15" s="596"/>
      <c r="BU15" s="596"/>
      <c r="BV15" s="596"/>
      <c r="BW15" s="596"/>
      <c r="BX15" s="596"/>
      <c r="BY15" s="596"/>
      <c r="BZ15" s="596"/>
      <c r="CA15" s="596"/>
      <c r="CB15" s="605"/>
      <c r="CD15" s="609" t="s">
        <v>246</v>
      </c>
      <c r="CE15" s="610"/>
      <c r="CF15" s="610"/>
      <c r="CG15" s="610"/>
      <c r="CH15" s="610"/>
      <c r="CI15" s="610"/>
      <c r="CJ15" s="610"/>
      <c r="CK15" s="610"/>
      <c r="CL15" s="610"/>
      <c r="CM15" s="610"/>
      <c r="CN15" s="610"/>
      <c r="CO15" s="610"/>
      <c r="CP15" s="610"/>
      <c r="CQ15" s="611"/>
      <c r="CR15" s="595">
        <v>539776</v>
      </c>
      <c r="CS15" s="596"/>
      <c r="CT15" s="596"/>
      <c r="CU15" s="596"/>
      <c r="CV15" s="596"/>
      <c r="CW15" s="596"/>
      <c r="CX15" s="596"/>
      <c r="CY15" s="597"/>
      <c r="CZ15" s="598">
        <v>7.2</v>
      </c>
      <c r="DA15" s="598"/>
      <c r="DB15" s="598"/>
      <c r="DC15" s="598"/>
      <c r="DD15" s="604">
        <v>55677</v>
      </c>
      <c r="DE15" s="596"/>
      <c r="DF15" s="596"/>
      <c r="DG15" s="596"/>
      <c r="DH15" s="596"/>
      <c r="DI15" s="596"/>
      <c r="DJ15" s="596"/>
      <c r="DK15" s="596"/>
      <c r="DL15" s="596"/>
      <c r="DM15" s="596"/>
      <c r="DN15" s="596"/>
      <c r="DO15" s="596"/>
      <c r="DP15" s="597"/>
      <c r="DQ15" s="604">
        <v>460846</v>
      </c>
      <c r="DR15" s="596"/>
      <c r="DS15" s="596"/>
      <c r="DT15" s="596"/>
      <c r="DU15" s="596"/>
      <c r="DV15" s="596"/>
      <c r="DW15" s="596"/>
      <c r="DX15" s="596"/>
      <c r="DY15" s="596"/>
      <c r="DZ15" s="596"/>
      <c r="EA15" s="596"/>
      <c r="EB15" s="596"/>
      <c r="EC15" s="605"/>
    </row>
    <row r="16" spans="2:143" ht="11.25" customHeight="1">
      <c r="B16" s="592" t="s">
        <v>247</v>
      </c>
      <c r="C16" s="593"/>
      <c r="D16" s="593"/>
      <c r="E16" s="593"/>
      <c r="F16" s="593"/>
      <c r="G16" s="593"/>
      <c r="H16" s="593"/>
      <c r="I16" s="593"/>
      <c r="J16" s="593"/>
      <c r="K16" s="593"/>
      <c r="L16" s="593"/>
      <c r="M16" s="593"/>
      <c r="N16" s="593"/>
      <c r="O16" s="593"/>
      <c r="P16" s="593"/>
      <c r="Q16" s="594"/>
      <c r="R16" s="595">
        <v>3580344</v>
      </c>
      <c r="S16" s="596"/>
      <c r="T16" s="596"/>
      <c r="U16" s="596"/>
      <c r="V16" s="596"/>
      <c r="W16" s="596"/>
      <c r="X16" s="596"/>
      <c r="Y16" s="597"/>
      <c r="Z16" s="598">
        <v>46.6</v>
      </c>
      <c r="AA16" s="598"/>
      <c r="AB16" s="598"/>
      <c r="AC16" s="598"/>
      <c r="AD16" s="599">
        <v>3218245</v>
      </c>
      <c r="AE16" s="599"/>
      <c r="AF16" s="599"/>
      <c r="AG16" s="599"/>
      <c r="AH16" s="599"/>
      <c r="AI16" s="599"/>
      <c r="AJ16" s="599"/>
      <c r="AK16" s="599"/>
      <c r="AL16" s="600">
        <v>69.3</v>
      </c>
      <c r="AM16" s="601"/>
      <c r="AN16" s="601"/>
      <c r="AO16" s="602"/>
      <c r="AP16" s="592" t="s">
        <v>248</v>
      </c>
      <c r="AQ16" s="593"/>
      <c r="AR16" s="593"/>
      <c r="AS16" s="593"/>
      <c r="AT16" s="593"/>
      <c r="AU16" s="593"/>
      <c r="AV16" s="593"/>
      <c r="AW16" s="593"/>
      <c r="AX16" s="593"/>
      <c r="AY16" s="593"/>
      <c r="AZ16" s="593"/>
      <c r="BA16" s="593"/>
      <c r="BB16" s="593"/>
      <c r="BC16" s="593"/>
      <c r="BD16" s="593"/>
      <c r="BE16" s="593"/>
      <c r="BF16" s="594"/>
      <c r="BG16" s="595" t="s">
        <v>224</v>
      </c>
      <c r="BH16" s="596"/>
      <c r="BI16" s="596"/>
      <c r="BJ16" s="596"/>
      <c r="BK16" s="596"/>
      <c r="BL16" s="596"/>
      <c r="BM16" s="596"/>
      <c r="BN16" s="597"/>
      <c r="BO16" s="598" t="s">
        <v>224</v>
      </c>
      <c r="BP16" s="598"/>
      <c r="BQ16" s="598"/>
      <c r="BR16" s="598"/>
      <c r="BS16" s="604" t="s">
        <v>224</v>
      </c>
      <c r="BT16" s="596"/>
      <c r="BU16" s="596"/>
      <c r="BV16" s="596"/>
      <c r="BW16" s="596"/>
      <c r="BX16" s="596"/>
      <c r="BY16" s="596"/>
      <c r="BZ16" s="596"/>
      <c r="CA16" s="596"/>
      <c r="CB16" s="605"/>
      <c r="CD16" s="609" t="s">
        <v>249</v>
      </c>
      <c r="CE16" s="610"/>
      <c r="CF16" s="610"/>
      <c r="CG16" s="610"/>
      <c r="CH16" s="610"/>
      <c r="CI16" s="610"/>
      <c r="CJ16" s="610"/>
      <c r="CK16" s="610"/>
      <c r="CL16" s="610"/>
      <c r="CM16" s="610"/>
      <c r="CN16" s="610"/>
      <c r="CO16" s="610"/>
      <c r="CP16" s="610"/>
      <c r="CQ16" s="611"/>
      <c r="CR16" s="595">
        <v>314462</v>
      </c>
      <c r="CS16" s="596"/>
      <c r="CT16" s="596"/>
      <c r="CU16" s="596"/>
      <c r="CV16" s="596"/>
      <c r="CW16" s="596"/>
      <c r="CX16" s="596"/>
      <c r="CY16" s="597"/>
      <c r="CZ16" s="598">
        <v>4.2</v>
      </c>
      <c r="DA16" s="598"/>
      <c r="DB16" s="598"/>
      <c r="DC16" s="598"/>
      <c r="DD16" s="604" t="s">
        <v>224</v>
      </c>
      <c r="DE16" s="596"/>
      <c r="DF16" s="596"/>
      <c r="DG16" s="596"/>
      <c r="DH16" s="596"/>
      <c r="DI16" s="596"/>
      <c r="DJ16" s="596"/>
      <c r="DK16" s="596"/>
      <c r="DL16" s="596"/>
      <c r="DM16" s="596"/>
      <c r="DN16" s="596"/>
      <c r="DO16" s="596"/>
      <c r="DP16" s="597"/>
      <c r="DQ16" s="604">
        <v>85745</v>
      </c>
      <c r="DR16" s="596"/>
      <c r="DS16" s="596"/>
      <c r="DT16" s="596"/>
      <c r="DU16" s="596"/>
      <c r="DV16" s="596"/>
      <c r="DW16" s="596"/>
      <c r="DX16" s="596"/>
      <c r="DY16" s="596"/>
      <c r="DZ16" s="596"/>
      <c r="EA16" s="596"/>
      <c r="EB16" s="596"/>
      <c r="EC16" s="605"/>
    </row>
    <row r="17" spans="2:133" ht="11.25" customHeight="1">
      <c r="B17" s="592" t="s">
        <v>250</v>
      </c>
      <c r="C17" s="593"/>
      <c r="D17" s="593"/>
      <c r="E17" s="593"/>
      <c r="F17" s="593"/>
      <c r="G17" s="593"/>
      <c r="H17" s="593"/>
      <c r="I17" s="593"/>
      <c r="J17" s="593"/>
      <c r="K17" s="593"/>
      <c r="L17" s="593"/>
      <c r="M17" s="593"/>
      <c r="N17" s="593"/>
      <c r="O17" s="593"/>
      <c r="P17" s="593"/>
      <c r="Q17" s="594"/>
      <c r="R17" s="595">
        <v>3218245</v>
      </c>
      <c r="S17" s="596"/>
      <c r="T17" s="596"/>
      <c r="U17" s="596"/>
      <c r="V17" s="596"/>
      <c r="W17" s="596"/>
      <c r="X17" s="596"/>
      <c r="Y17" s="597"/>
      <c r="Z17" s="598">
        <v>41.8</v>
      </c>
      <c r="AA17" s="598"/>
      <c r="AB17" s="598"/>
      <c r="AC17" s="598"/>
      <c r="AD17" s="599">
        <v>3218245</v>
      </c>
      <c r="AE17" s="599"/>
      <c r="AF17" s="599"/>
      <c r="AG17" s="599"/>
      <c r="AH17" s="599"/>
      <c r="AI17" s="599"/>
      <c r="AJ17" s="599"/>
      <c r="AK17" s="599"/>
      <c r="AL17" s="600">
        <v>69.3</v>
      </c>
      <c r="AM17" s="601"/>
      <c r="AN17" s="601"/>
      <c r="AO17" s="602"/>
      <c r="AP17" s="592" t="s">
        <v>251</v>
      </c>
      <c r="AQ17" s="593"/>
      <c r="AR17" s="593"/>
      <c r="AS17" s="593"/>
      <c r="AT17" s="593"/>
      <c r="AU17" s="593"/>
      <c r="AV17" s="593"/>
      <c r="AW17" s="593"/>
      <c r="AX17" s="593"/>
      <c r="AY17" s="593"/>
      <c r="AZ17" s="593"/>
      <c r="BA17" s="593"/>
      <c r="BB17" s="593"/>
      <c r="BC17" s="593"/>
      <c r="BD17" s="593"/>
      <c r="BE17" s="593"/>
      <c r="BF17" s="594"/>
      <c r="BG17" s="595" t="s">
        <v>224</v>
      </c>
      <c r="BH17" s="596"/>
      <c r="BI17" s="596"/>
      <c r="BJ17" s="596"/>
      <c r="BK17" s="596"/>
      <c r="BL17" s="596"/>
      <c r="BM17" s="596"/>
      <c r="BN17" s="597"/>
      <c r="BO17" s="598" t="s">
        <v>224</v>
      </c>
      <c r="BP17" s="598"/>
      <c r="BQ17" s="598"/>
      <c r="BR17" s="598"/>
      <c r="BS17" s="604" t="s">
        <v>224</v>
      </c>
      <c r="BT17" s="596"/>
      <c r="BU17" s="596"/>
      <c r="BV17" s="596"/>
      <c r="BW17" s="596"/>
      <c r="BX17" s="596"/>
      <c r="BY17" s="596"/>
      <c r="BZ17" s="596"/>
      <c r="CA17" s="596"/>
      <c r="CB17" s="605"/>
      <c r="CD17" s="609" t="s">
        <v>252</v>
      </c>
      <c r="CE17" s="610"/>
      <c r="CF17" s="610"/>
      <c r="CG17" s="610"/>
      <c r="CH17" s="610"/>
      <c r="CI17" s="610"/>
      <c r="CJ17" s="610"/>
      <c r="CK17" s="610"/>
      <c r="CL17" s="610"/>
      <c r="CM17" s="610"/>
      <c r="CN17" s="610"/>
      <c r="CO17" s="610"/>
      <c r="CP17" s="610"/>
      <c r="CQ17" s="611"/>
      <c r="CR17" s="595">
        <v>987932</v>
      </c>
      <c r="CS17" s="596"/>
      <c r="CT17" s="596"/>
      <c r="CU17" s="596"/>
      <c r="CV17" s="596"/>
      <c r="CW17" s="596"/>
      <c r="CX17" s="596"/>
      <c r="CY17" s="597"/>
      <c r="CZ17" s="598">
        <v>13.2</v>
      </c>
      <c r="DA17" s="598"/>
      <c r="DB17" s="598"/>
      <c r="DC17" s="598"/>
      <c r="DD17" s="604" t="s">
        <v>224</v>
      </c>
      <c r="DE17" s="596"/>
      <c r="DF17" s="596"/>
      <c r="DG17" s="596"/>
      <c r="DH17" s="596"/>
      <c r="DI17" s="596"/>
      <c r="DJ17" s="596"/>
      <c r="DK17" s="596"/>
      <c r="DL17" s="596"/>
      <c r="DM17" s="596"/>
      <c r="DN17" s="596"/>
      <c r="DO17" s="596"/>
      <c r="DP17" s="597"/>
      <c r="DQ17" s="604">
        <v>987147</v>
      </c>
      <c r="DR17" s="596"/>
      <c r="DS17" s="596"/>
      <c r="DT17" s="596"/>
      <c r="DU17" s="596"/>
      <c r="DV17" s="596"/>
      <c r="DW17" s="596"/>
      <c r="DX17" s="596"/>
      <c r="DY17" s="596"/>
      <c r="DZ17" s="596"/>
      <c r="EA17" s="596"/>
      <c r="EB17" s="596"/>
      <c r="EC17" s="605"/>
    </row>
    <row r="18" spans="2:133" ht="11.25" customHeight="1">
      <c r="B18" s="592" t="s">
        <v>253</v>
      </c>
      <c r="C18" s="593"/>
      <c r="D18" s="593"/>
      <c r="E18" s="593"/>
      <c r="F18" s="593"/>
      <c r="G18" s="593"/>
      <c r="H18" s="593"/>
      <c r="I18" s="593"/>
      <c r="J18" s="593"/>
      <c r="K18" s="593"/>
      <c r="L18" s="593"/>
      <c r="M18" s="593"/>
      <c r="N18" s="593"/>
      <c r="O18" s="593"/>
      <c r="P18" s="593"/>
      <c r="Q18" s="594"/>
      <c r="R18" s="595">
        <v>362099</v>
      </c>
      <c r="S18" s="596"/>
      <c r="T18" s="596"/>
      <c r="U18" s="596"/>
      <c r="V18" s="596"/>
      <c r="W18" s="596"/>
      <c r="X18" s="596"/>
      <c r="Y18" s="597"/>
      <c r="Z18" s="598">
        <v>4.7</v>
      </c>
      <c r="AA18" s="598"/>
      <c r="AB18" s="598"/>
      <c r="AC18" s="598"/>
      <c r="AD18" s="599" t="s">
        <v>224</v>
      </c>
      <c r="AE18" s="599"/>
      <c r="AF18" s="599"/>
      <c r="AG18" s="599"/>
      <c r="AH18" s="599"/>
      <c r="AI18" s="599"/>
      <c r="AJ18" s="599"/>
      <c r="AK18" s="599"/>
      <c r="AL18" s="600" t="s">
        <v>224</v>
      </c>
      <c r="AM18" s="601"/>
      <c r="AN18" s="601"/>
      <c r="AO18" s="602"/>
      <c r="AP18" s="592" t="s">
        <v>254</v>
      </c>
      <c r="AQ18" s="593"/>
      <c r="AR18" s="593"/>
      <c r="AS18" s="593"/>
      <c r="AT18" s="593"/>
      <c r="AU18" s="593"/>
      <c r="AV18" s="593"/>
      <c r="AW18" s="593"/>
      <c r="AX18" s="593"/>
      <c r="AY18" s="593"/>
      <c r="AZ18" s="593"/>
      <c r="BA18" s="593"/>
      <c r="BB18" s="593"/>
      <c r="BC18" s="593"/>
      <c r="BD18" s="593"/>
      <c r="BE18" s="593"/>
      <c r="BF18" s="594"/>
      <c r="BG18" s="595" t="s">
        <v>224</v>
      </c>
      <c r="BH18" s="596"/>
      <c r="BI18" s="596"/>
      <c r="BJ18" s="596"/>
      <c r="BK18" s="596"/>
      <c r="BL18" s="596"/>
      <c r="BM18" s="596"/>
      <c r="BN18" s="597"/>
      <c r="BO18" s="598" t="s">
        <v>224</v>
      </c>
      <c r="BP18" s="598"/>
      <c r="BQ18" s="598"/>
      <c r="BR18" s="598"/>
      <c r="BS18" s="604" t="s">
        <v>224</v>
      </c>
      <c r="BT18" s="596"/>
      <c r="BU18" s="596"/>
      <c r="BV18" s="596"/>
      <c r="BW18" s="596"/>
      <c r="BX18" s="596"/>
      <c r="BY18" s="596"/>
      <c r="BZ18" s="596"/>
      <c r="CA18" s="596"/>
      <c r="CB18" s="605"/>
      <c r="CD18" s="609" t="s">
        <v>255</v>
      </c>
      <c r="CE18" s="610"/>
      <c r="CF18" s="610"/>
      <c r="CG18" s="610"/>
      <c r="CH18" s="610"/>
      <c r="CI18" s="610"/>
      <c r="CJ18" s="610"/>
      <c r="CK18" s="610"/>
      <c r="CL18" s="610"/>
      <c r="CM18" s="610"/>
      <c r="CN18" s="610"/>
      <c r="CO18" s="610"/>
      <c r="CP18" s="610"/>
      <c r="CQ18" s="611"/>
      <c r="CR18" s="595" t="s">
        <v>224</v>
      </c>
      <c r="CS18" s="596"/>
      <c r="CT18" s="596"/>
      <c r="CU18" s="596"/>
      <c r="CV18" s="596"/>
      <c r="CW18" s="596"/>
      <c r="CX18" s="596"/>
      <c r="CY18" s="597"/>
      <c r="CZ18" s="598" t="s">
        <v>224</v>
      </c>
      <c r="DA18" s="598"/>
      <c r="DB18" s="598"/>
      <c r="DC18" s="598"/>
      <c r="DD18" s="604" t="s">
        <v>224</v>
      </c>
      <c r="DE18" s="596"/>
      <c r="DF18" s="596"/>
      <c r="DG18" s="596"/>
      <c r="DH18" s="596"/>
      <c r="DI18" s="596"/>
      <c r="DJ18" s="596"/>
      <c r="DK18" s="596"/>
      <c r="DL18" s="596"/>
      <c r="DM18" s="596"/>
      <c r="DN18" s="596"/>
      <c r="DO18" s="596"/>
      <c r="DP18" s="597"/>
      <c r="DQ18" s="604" t="s">
        <v>224</v>
      </c>
      <c r="DR18" s="596"/>
      <c r="DS18" s="596"/>
      <c r="DT18" s="596"/>
      <c r="DU18" s="596"/>
      <c r="DV18" s="596"/>
      <c r="DW18" s="596"/>
      <c r="DX18" s="596"/>
      <c r="DY18" s="596"/>
      <c r="DZ18" s="596"/>
      <c r="EA18" s="596"/>
      <c r="EB18" s="596"/>
      <c r="EC18" s="605"/>
    </row>
    <row r="19" spans="2:133" ht="11.25" customHeight="1">
      <c r="B19" s="592" t="s">
        <v>256</v>
      </c>
      <c r="C19" s="593"/>
      <c r="D19" s="593"/>
      <c r="E19" s="593"/>
      <c r="F19" s="593"/>
      <c r="G19" s="593"/>
      <c r="H19" s="593"/>
      <c r="I19" s="593"/>
      <c r="J19" s="593"/>
      <c r="K19" s="593"/>
      <c r="L19" s="593"/>
      <c r="M19" s="593"/>
      <c r="N19" s="593"/>
      <c r="O19" s="593"/>
      <c r="P19" s="593"/>
      <c r="Q19" s="594"/>
      <c r="R19" s="595" t="s">
        <v>224</v>
      </c>
      <c r="S19" s="596"/>
      <c r="T19" s="596"/>
      <c r="U19" s="596"/>
      <c r="V19" s="596"/>
      <c r="W19" s="596"/>
      <c r="X19" s="596"/>
      <c r="Y19" s="597"/>
      <c r="Z19" s="598" t="s">
        <v>224</v>
      </c>
      <c r="AA19" s="598"/>
      <c r="AB19" s="598"/>
      <c r="AC19" s="598"/>
      <c r="AD19" s="599" t="s">
        <v>224</v>
      </c>
      <c r="AE19" s="599"/>
      <c r="AF19" s="599"/>
      <c r="AG19" s="599"/>
      <c r="AH19" s="599"/>
      <c r="AI19" s="599"/>
      <c r="AJ19" s="599"/>
      <c r="AK19" s="599"/>
      <c r="AL19" s="600" t="s">
        <v>224</v>
      </c>
      <c r="AM19" s="601"/>
      <c r="AN19" s="601"/>
      <c r="AO19" s="602"/>
      <c r="AP19" s="592" t="s">
        <v>257</v>
      </c>
      <c r="AQ19" s="593"/>
      <c r="AR19" s="593"/>
      <c r="AS19" s="593"/>
      <c r="AT19" s="593"/>
      <c r="AU19" s="593"/>
      <c r="AV19" s="593"/>
      <c r="AW19" s="593"/>
      <c r="AX19" s="593"/>
      <c r="AY19" s="593"/>
      <c r="AZ19" s="593"/>
      <c r="BA19" s="593"/>
      <c r="BB19" s="593"/>
      <c r="BC19" s="593"/>
      <c r="BD19" s="593"/>
      <c r="BE19" s="593"/>
      <c r="BF19" s="594"/>
      <c r="BG19" s="595" t="s">
        <v>224</v>
      </c>
      <c r="BH19" s="596"/>
      <c r="BI19" s="596"/>
      <c r="BJ19" s="596"/>
      <c r="BK19" s="596"/>
      <c r="BL19" s="596"/>
      <c r="BM19" s="596"/>
      <c r="BN19" s="597"/>
      <c r="BO19" s="598" t="s">
        <v>224</v>
      </c>
      <c r="BP19" s="598"/>
      <c r="BQ19" s="598"/>
      <c r="BR19" s="598"/>
      <c r="BS19" s="604" t="s">
        <v>224</v>
      </c>
      <c r="BT19" s="596"/>
      <c r="BU19" s="596"/>
      <c r="BV19" s="596"/>
      <c r="BW19" s="596"/>
      <c r="BX19" s="596"/>
      <c r="BY19" s="596"/>
      <c r="BZ19" s="596"/>
      <c r="CA19" s="596"/>
      <c r="CB19" s="605"/>
      <c r="CD19" s="609" t="s">
        <v>258</v>
      </c>
      <c r="CE19" s="610"/>
      <c r="CF19" s="610"/>
      <c r="CG19" s="610"/>
      <c r="CH19" s="610"/>
      <c r="CI19" s="610"/>
      <c r="CJ19" s="610"/>
      <c r="CK19" s="610"/>
      <c r="CL19" s="610"/>
      <c r="CM19" s="610"/>
      <c r="CN19" s="610"/>
      <c r="CO19" s="610"/>
      <c r="CP19" s="610"/>
      <c r="CQ19" s="611"/>
      <c r="CR19" s="595" t="s">
        <v>224</v>
      </c>
      <c r="CS19" s="596"/>
      <c r="CT19" s="596"/>
      <c r="CU19" s="596"/>
      <c r="CV19" s="596"/>
      <c r="CW19" s="596"/>
      <c r="CX19" s="596"/>
      <c r="CY19" s="597"/>
      <c r="CZ19" s="598" t="s">
        <v>224</v>
      </c>
      <c r="DA19" s="598"/>
      <c r="DB19" s="598"/>
      <c r="DC19" s="598"/>
      <c r="DD19" s="604" t="s">
        <v>224</v>
      </c>
      <c r="DE19" s="596"/>
      <c r="DF19" s="596"/>
      <c r="DG19" s="596"/>
      <c r="DH19" s="596"/>
      <c r="DI19" s="596"/>
      <c r="DJ19" s="596"/>
      <c r="DK19" s="596"/>
      <c r="DL19" s="596"/>
      <c r="DM19" s="596"/>
      <c r="DN19" s="596"/>
      <c r="DO19" s="596"/>
      <c r="DP19" s="597"/>
      <c r="DQ19" s="604" t="s">
        <v>224</v>
      </c>
      <c r="DR19" s="596"/>
      <c r="DS19" s="596"/>
      <c r="DT19" s="596"/>
      <c r="DU19" s="596"/>
      <c r="DV19" s="596"/>
      <c r="DW19" s="596"/>
      <c r="DX19" s="596"/>
      <c r="DY19" s="596"/>
      <c r="DZ19" s="596"/>
      <c r="EA19" s="596"/>
      <c r="EB19" s="596"/>
      <c r="EC19" s="605"/>
    </row>
    <row r="20" spans="2:133" ht="11.25" customHeight="1">
      <c r="B20" s="592" t="s">
        <v>259</v>
      </c>
      <c r="C20" s="593"/>
      <c r="D20" s="593"/>
      <c r="E20" s="593"/>
      <c r="F20" s="593"/>
      <c r="G20" s="593"/>
      <c r="H20" s="593"/>
      <c r="I20" s="593"/>
      <c r="J20" s="593"/>
      <c r="K20" s="593"/>
      <c r="L20" s="593"/>
      <c r="M20" s="593"/>
      <c r="N20" s="593"/>
      <c r="O20" s="593"/>
      <c r="P20" s="593"/>
      <c r="Q20" s="594"/>
      <c r="R20" s="595">
        <v>4895132</v>
      </c>
      <c r="S20" s="596"/>
      <c r="T20" s="596"/>
      <c r="U20" s="596"/>
      <c r="V20" s="596"/>
      <c r="W20" s="596"/>
      <c r="X20" s="596"/>
      <c r="Y20" s="597"/>
      <c r="Z20" s="598">
        <v>63.7</v>
      </c>
      <c r="AA20" s="598"/>
      <c r="AB20" s="598"/>
      <c r="AC20" s="598"/>
      <c r="AD20" s="599">
        <v>4533033</v>
      </c>
      <c r="AE20" s="599"/>
      <c r="AF20" s="599"/>
      <c r="AG20" s="599"/>
      <c r="AH20" s="599"/>
      <c r="AI20" s="599"/>
      <c r="AJ20" s="599"/>
      <c r="AK20" s="599"/>
      <c r="AL20" s="600">
        <v>97.6</v>
      </c>
      <c r="AM20" s="601"/>
      <c r="AN20" s="601"/>
      <c r="AO20" s="602"/>
      <c r="AP20" s="592" t="s">
        <v>260</v>
      </c>
      <c r="AQ20" s="593"/>
      <c r="AR20" s="593"/>
      <c r="AS20" s="593"/>
      <c r="AT20" s="593"/>
      <c r="AU20" s="593"/>
      <c r="AV20" s="593"/>
      <c r="AW20" s="593"/>
      <c r="AX20" s="593"/>
      <c r="AY20" s="593"/>
      <c r="AZ20" s="593"/>
      <c r="BA20" s="593"/>
      <c r="BB20" s="593"/>
      <c r="BC20" s="593"/>
      <c r="BD20" s="593"/>
      <c r="BE20" s="593"/>
      <c r="BF20" s="594"/>
      <c r="BG20" s="595" t="s">
        <v>224</v>
      </c>
      <c r="BH20" s="596"/>
      <c r="BI20" s="596"/>
      <c r="BJ20" s="596"/>
      <c r="BK20" s="596"/>
      <c r="BL20" s="596"/>
      <c r="BM20" s="596"/>
      <c r="BN20" s="597"/>
      <c r="BO20" s="598" t="s">
        <v>224</v>
      </c>
      <c r="BP20" s="598"/>
      <c r="BQ20" s="598"/>
      <c r="BR20" s="598"/>
      <c r="BS20" s="604" t="s">
        <v>224</v>
      </c>
      <c r="BT20" s="596"/>
      <c r="BU20" s="596"/>
      <c r="BV20" s="596"/>
      <c r="BW20" s="596"/>
      <c r="BX20" s="596"/>
      <c r="BY20" s="596"/>
      <c r="BZ20" s="596"/>
      <c r="CA20" s="596"/>
      <c r="CB20" s="605"/>
      <c r="CD20" s="609" t="s">
        <v>261</v>
      </c>
      <c r="CE20" s="610"/>
      <c r="CF20" s="610"/>
      <c r="CG20" s="610"/>
      <c r="CH20" s="610"/>
      <c r="CI20" s="610"/>
      <c r="CJ20" s="610"/>
      <c r="CK20" s="610"/>
      <c r="CL20" s="610"/>
      <c r="CM20" s="610"/>
      <c r="CN20" s="610"/>
      <c r="CO20" s="610"/>
      <c r="CP20" s="610"/>
      <c r="CQ20" s="611"/>
      <c r="CR20" s="595">
        <v>7489638</v>
      </c>
      <c r="CS20" s="596"/>
      <c r="CT20" s="596"/>
      <c r="CU20" s="596"/>
      <c r="CV20" s="596"/>
      <c r="CW20" s="596"/>
      <c r="CX20" s="596"/>
      <c r="CY20" s="597"/>
      <c r="CZ20" s="598">
        <v>100</v>
      </c>
      <c r="DA20" s="598"/>
      <c r="DB20" s="598"/>
      <c r="DC20" s="598"/>
      <c r="DD20" s="604">
        <v>1098714</v>
      </c>
      <c r="DE20" s="596"/>
      <c r="DF20" s="596"/>
      <c r="DG20" s="596"/>
      <c r="DH20" s="596"/>
      <c r="DI20" s="596"/>
      <c r="DJ20" s="596"/>
      <c r="DK20" s="596"/>
      <c r="DL20" s="596"/>
      <c r="DM20" s="596"/>
      <c r="DN20" s="596"/>
      <c r="DO20" s="596"/>
      <c r="DP20" s="597"/>
      <c r="DQ20" s="604">
        <v>5595814</v>
      </c>
      <c r="DR20" s="596"/>
      <c r="DS20" s="596"/>
      <c r="DT20" s="596"/>
      <c r="DU20" s="596"/>
      <c r="DV20" s="596"/>
      <c r="DW20" s="596"/>
      <c r="DX20" s="596"/>
      <c r="DY20" s="596"/>
      <c r="DZ20" s="596"/>
      <c r="EA20" s="596"/>
      <c r="EB20" s="596"/>
      <c r="EC20" s="605"/>
    </row>
    <row r="21" spans="2:133" ht="11.25" customHeight="1">
      <c r="B21" s="592" t="s">
        <v>262</v>
      </c>
      <c r="C21" s="593"/>
      <c r="D21" s="593"/>
      <c r="E21" s="593"/>
      <c r="F21" s="593"/>
      <c r="G21" s="593"/>
      <c r="H21" s="593"/>
      <c r="I21" s="593"/>
      <c r="J21" s="593"/>
      <c r="K21" s="593"/>
      <c r="L21" s="593"/>
      <c r="M21" s="593"/>
      <c r="N21" s="593"/>
      <c r="O21" s="593"/>
      <c r="P21" s="593"/>
      <c r="Q21" s="594"/>
      <c r="R21" s="595">
        <v>1153</v>
      </c>
      <c r="S21" s="596"/>
      <c r="T21" s="596"/>
      <c r="U21" s="596"/>
      <c r="V21" s="596"/>
      <c r="W21" s="596"/>
      <c r="X21" s="596"/>
      <c r="Y21" s="597"/>
      <c r="Z21" s="598">
        <v>0</v>
      </c>
      <c r="AA21" s="598"/>
      <c r="AB21" s="598"/>
      <c r="AC21" s="598"/>
      <c r="AD21" s="599">
        <v>1153</v>
      </c>
      <c r="AE21" s="599"/>
      <c r="AF21" s="599"/>
      <c r="AG21" s="599"/>
      <c r="AH21" s="599"/>
      <c r="AI21" s="599"/>
      <c r="AJ21" s="599"/>
      <c r="AK21" s="599"/>
      <c r="AL21" s="600">
        <v>0</v>
      </c>
      <c r="AM21" s="601"/>
      <c r="AN21" s="601"/>
      <c r="AO21" s="602"/>
      <c r="AP21" s="612" t="s">
        <v>263</v>
      </c>
      <c r="AQ21" s="613"/>
      <c r="AR21" s="613"/>
      <c r="AS21" s="613"/>
      <c r="AT21" s="613"/>
      <c r="AU21" s="613"/>
      <c r="AV21" s="613"/>
      <c r="AW21" s="613"/>
      <c r="AX21" s="613"/>
      <c r="AY21" s="613"/>
      <c r="AZ21" s="613"/>
      <c r="BA21" s="613"/>
      <c r="BB21" s="613"/>
      <c r="BC21" s="613"/>
      <c r="BD21" s="613"/>
      <c r="BE21" s="613"/>
      <c r="BF21" s="614"/>
      <c r="BG21" s="595" t="s">
        <v>224</v>
      </c>
      <c r="BH21" s="596"/>
      <c r="BI21" s="596"/>
      <c r="BJ21" s="596"/>
      <c r="BK21" s="596"/>
      <c r="BL21" s="596"/>
      <c r="BM21" s="596"/>
      <c r="BN21" s="597"/>
      <c r="BO21" s="598" t="s">
        <v>224</v>
      </c>
      <c r="BP21" s="598"/>
      <c r="BQ21" s="598"/>
      <c r="BR21" s="598"/>
      <c r="BS21" s="604" t="s">
        <v>224</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264</v>
      </c>
      <c r="C22" s="593"/>
      <c r="D22" s="593"/>
      <c r="E22" s="593"/>
      <c r="F22" s="593"/>
      <c r="G22" s="593"/>
      <c r="H22" s="593"/>
      <c r="I22" s="593"/>
      <c r="J22" s="593"/>
      <c r="K22" s="593"/>
      <c r="L22" s="593"/>
      <c r="M22" s="593"/>
      <c r="N22" s="593"/>
      <c r="O22" s="593"/>
      <c r="P22" s="593"/>
      <c r="Q22" s="594"/>
      <c r="R22" s="595">
        <v>10918</v>
      </c>
      <c r="S22" s="596"/>
      <c r="T22" s="596"/>
      <c r="U22" s="596"/>
      <c r="V22" s="596"/>
      <c r="W22" s="596"/>
      <c r="X22" s="596"/>
      <c r="Y22" s="597"/>
      <c r="Z22" s="598">
        <v>0.1</v>
      </c>
      <c r="AA22" s="598"/>
      <c r="AB22" s="598"/>
      <c r="AC22" s="598"/>
      <c r="AD22" s="599" t="s">
        <v>224</v>
      </c>
      <c r="AE22" s="599"/>
      <c r="AF22" s="599"/>
      <c r="AG22" s="599"/>
      <c r="AH22" s="599"/>
      <c r="AI22" s="599"/>
      <c r="AJ22" s="599"/>
      <c r="AK22" s="599"/>
      <c r="AL22" s="600" t="s">
        <v>224</v>
      </c>
      <c r="AM22" s="601"/>
      <c r="AN22" s="601"/>
      <c r="AO22" s="602"/>
      <c r="AP22" s="612" t="s">
        <v>265</v>
      </c>
      <c r="AQ22" s="613"/>
      <c r="AR22" s="613"/>
      <c r="AS22" s="613"/>
      <c r="AT22" s="613"/>
      <c r="AU22" s="613"/>
      <c r="AV22" s="613"/>
      <c r="AW22" s="613"/>
      <c r="AX22" s="613"/>
      <c r="AY22" s="613"/>
      <c r="AZ22" s="613"/>
      <c r="BA22" s="613"/>
      <c r="BB22" s="613"/>
      <c r="BC22" s="613"/>
      <c r="BD22" s="613"/>
      <c r="BE22" s="613"/>
      <c r="BF22" s="614"/>
      <c r="BG22" s="595" t="s">
        <v>224</v>
      </c>
      <c r="BH22" s="596"/>
      <c r="BI22" s="596"/>
      <c r="BJ22" s="596"/>
      <c r="BK22" s="596"/>
      <c r="BL22" s="596"/>
      <c r="BM22" s="596"/>
      <c r="BN22" s="597"/>
      <c r="BO22" s="598" t="s">
        <v>224</v>
      </c>
      <c r="BP22" s="598"/>
      <c r="BQ22" s="598"/>
      <c r="BR22" s="598"/>
      <c r="BS22" s="604" t="s">
        <v>224</v>
      </c>
      <c r="BT22" s="596"/>
      <c r="BU22" s="596"/>
      <c r="BV22" s="596"/>
      <c r="BW22" s="596"/>
      <c r="BX22" s="596"/>
      <c r="BY22" s="596"/>
      <c r="BZ22" s="596"/>
      <c r="CA22" s="596"/>
      <c r="CB22" s="605"/>
      <c r="CD22" s="577" t="s">
        <v>266</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267</v>
      </c>
      <c r="C23" s="593"/>
      <c r="D23" s="593"/>
      <c r="E23" s="593"/>
      <c r="F23" s="593"/>
      <c r="G23" s="593"/>
      <c r="H23" s="593"/>
      <c r="I23" s="593"/>
      <c r="J23" s="593"/>
      <c r="K23" s="593"/>
      <c r="L23" s="593"/>
      <c r="M23" s="593"/>
      <c r="N23" s="593"/>
      <c r="O23" s="593"/>
      <c r="P23" s="593"/>
      <c r="Q23" s="594"/>
      <c r="R23" s="595">
        <v>148896</v>
      </c>
      <c r="S23" s="596"/>
      <c r="T23" s="596"/>
      <c r="U23" s="596"/>
      <c r="V23" s="596"/>
      <c r="W23" s="596"/>
      <c r="X23" s="596"/>
      <c r="Y23" s="597"/>
      <c r="Z23" s="598">
        <v>1.9</v>
      </c>
      <c r="AA23" s="598"/>
      <c r="AB23" s="598"/>
      <c r="AC23" s="598"/>
      <c r="AD23" s="599">
        <v>6264</v>
      </c>
      <c r="AE23" s="599"/>
      <c r="AF23" s="599"/>
      <c r="AG23" s="599"/>
      <c r="AH23" s="599"/>
      <c r="AI23" s="599"/>
      <c r="AJ23" s="599"/>
      <c r="AK23" s="599"/>
      <c r="AL23" s="600">
        <v>0.1</v>
      </c>
      <c r="AM23" s="601"/>
      <c r="AN23" s="601"/>
      <c r="AO23" s="602"/>
      <c r="AP23" s="612" t="s">
        <v>268</v>
      </c>
      <c r="AQ23" s="613"/>
      <c r="AR23" s="613"/>
      <c r="AS23" s="613"/>
      <c r="AT23" s="613"/>
      <c r="AU23" s="613"/>
      <c r="AV23" s="613"/>
      <c r="AW23" s="613"/>
      <c r="AX23" s="613"/>
      <c r="AY23" s="613"/>
      <c r="AZ23" s="613"/>
      <c r="BA23" s="613"/>
      <c r="BB23" s="613"/>
      <c r="BC23" s="613"/>
      <c r="BD23" s="613"/>
      <c r="BE23" s="613"/>
      <c r="BF23" s="614"/>
      <c r="BG23" s="595" t="s">
        <v>224</v>
      </c>
      <c r="BH23" s="596"/>
      <c r="BI23" s="596"/>
      <c r="BJ23" s="596"/>
      <c r="BK23" s="596"/>
      <c r="BL23" s="596"/>
      <c r="BM23" s="596"/>
      <c r="BN23" s="597"/>
      <c r="BO23" s="598" t="s">
        <v>224</v>
      </c>
      <c r="BP23" s="598"/>
      <c r="BQ23" s="598"/>
      <c r="BR23" s="598"/>
      <c r="BS23" s="604" t="s">
        <v>224</v>
      </c>
      <c r="BT23" s="596"/>
      <c r="BU23" s="596"/>
      <c r="BV23" s="596"/>
      <c r="BW23" s="596"/>
      <c r="BX23" s="596"/>
      <c r="BY23" s="596"/>
      <c r="BZ23" s="596"/>
      <c r="CA23" s="596"/>
      <c r="CB23" s="605"/>
      <c r="CD23" s="577" t="s">
        <v>206</v>
      </c>
      <c r="CE23" s="578"/>
      <c r="CF23" s="578"/>
      <c r="CG23" s="578"/>
      <c r="CH23" s="578"/>
      <c r="CI23" s="578"/>
      <c r="CJ23" s="578"/>
      <c r="CK23" s="578"/>
      <c r="CL23" s="578"/>
      <c r="CM23" s="578"/>
      <c r="CN23" s="578"/>
      <c r="CO23" s="578"/>
      <c r="CP23" s="578"/>
      <c r="CQ23" s="579"/>
      <c r="CR23" s="577" t="s">
        <v>269</v>
      </c>
      <c r="CS23" s="578"/>
      <c r="CT23" s="578"/>
      <c r="CU23" s="578"/>
      <c r="CV23" s="578"/>
      <c r="CW23" s="578"/>
      <c r="CX23" s="578"/>
      <c r="CY23" s="579"/>
      <c r="CZ23" s="577" t="s">
        <v>270</v>
      </c>
      <c r="DA23" s="578"/>
      <c r="DB23" s="578"/>
      <c r="DC23" s="579"/>
      <c r="DD23" s="577" t="s">
        <v>271</v>
      </c>
      <c r="DE23" s="578"/>
      <c r="DF23" s="578"/>
      <c r="DG23" s="578"/>
      <c r="DH23" s="578"/>
      <c r="DI23" s="578"/>
      <c r="DJ23" s="578"/>
      <c r="DK23" s="579"/>
      <c r="DL23" s="618" t="s">
        <v>272</v>
      </c>
      <c r="DM23" s="619"/>
      <c r="DN23" s="619"/>
      <c r="DO23" s="619"/>
      <c r="DP23" s="619"/>
      <c r="DQ23" s="619"/>
      <c r="DR23" s="619"/>
      <c r="DS23" s="619"/>
      <c r="DT23" s="619"/>
      <c r="DU23" s="619"/>
      <c r="DV23" s="620"/>
      <c r="DW23" s="577" t="s">
        <v>273</v>
      </c>
      <c r="DX23" s="578"/>
      <c r="DY23" s="578"/>
      <c r="DZ23" s="578"/>
      <c r="EA23" s="578"/>
      <c r="EB23" s="578"/>
      <c r="EC23" s="579"/>
    </row>
    <row r="24" spans="2:133" ht="11.25" customHeight="1">
      <c r="B24" s="592" t="s">
        <v>274</v>
      </c>
      <c r="C24" s="593"/>
      <c r="D24" s="593"/>
      <c r="E24" s="593"/>
      <c r="F24" s="593"/>
      <c r="G24" s="593"/>
      <c r="H24" s="593"/>
      <c r="I24" s="593"/>
      <c r="J24" s="593"/>
      <c r="K24" s="593"/>
      <c r="L24" s="593"/>
      <c r="M24" s="593"/>
      <c r="N24" s="593"/>
      <c r="O24" s="593"/>
      <c r="P24" s="593"/>
      <c r="Q24" s="594"/>
      <c r="R24" s="595">
        <v>19414</v>
      </c>
      <c r="S24" s="596"/>
      <c r="T24" s="596"/>
      <c r="U24" s="596"/>
      <c r="V24" s="596"/>
      <c r="W24" s="596"/>
      <c r="X24" s="596"/>
      <c r="Y24" s="597"/>
      <c r="Z24" s="598">
        <v>0.3</v>
      </c>
      <c r="AA24" s="598"/>
      <c r="AB24" s="598"/>
      <c r="AC24" s="598"/>
      <c r="AD24" s="599" t="s">
        <v>224</v>
      </c>
      <c r="AE24" s="599"/>
      <c r="AF24" s="599"/>
      <c r="AG24" s="599"/>
      <c r="AH24" s="599"/>
      <c r="AI24" s="599"/>
      <c r="AJ24" s="599"/>
      <c r="AK24" s="599"/>
      <c r="AL24" s="600" t="s">
        <v>224</v>
      </c>
      <c r="AM24" s="601"/>
      <c r="AN24" s="601"/>
      <c r="AO24" s="602"/>
      <c r="AP24" s="612" t="s">
        <v>275</v>
      </c>
      <c r="AQ24" s="613"/>
      <c r="AR24" s="613"/>
      <c r="AS24" s="613"/>
      <c r="AT24" s="613"/>
      <c r="AU24" s="613"/>
      <c r="AV24" s="613"/>
      <c r="AW24" s="613"/>
      <c r="AX24" s="613"/>
      <c r="AY24" s="613"/>
      <c r="AZ24" s="613"/>
      <c r="BA24" s="613"/>
      <c r="BB24" s="613"/>
      <c r="BC24" s="613"/>
      <c r="BD24" s="613"/>
      <c r="BE24" s="613"/>
      <c r="BF24" s="614"/>
      <c r="BG24" s="595" t="s">
        <v>224</v>
      </c>
      <c r="BH24" s="596"/>
      <c r="BI24" s="596"/>
      <c r="BJ24" s="596"/>
      <c r="BK24" s="596"/>
      <c r="BL24" s="596"/>
      <c r="BM24" s="596"/>
      <c r="BN24" s="597"/>
      <c r="BO24" s="598" t="s">
        <v>224</v>
      </c>
      <c r="BP24" s="598"/>
      <c r="BQ24" s="598"/>
      <c r="BR24" s="598"/>
      <c r="BS24" s="604" t="s">
        <v>224</v>
      </c>
      <c r="BT24" s="596"/>
      <c r="BU24" s="596"/>
      <c r="BV24" s="596"/>
      <c r="BW24" s="596"/>
      <c r="BX24" s="596"/>
      <c r="BY24" s="596"/>
      <c r="BZ24" s="596"/>
      <c r="CA24" s="596"/>
      <c r="CB24" s="605"/>
      <c r="CD24" s="606" t="s">
        <v>276</v>
      </c>
      <c r="CE24" s="607"/>
      <c r="CF24" s="607"/>
      <c r="CG24" s="607"/>
      <c r="CH24" s="607"/>
      <c r="CI24" s="607"/>
      <c r="CJ24" s="607"/>
      <c r="CK24" s="607"/>
      <c r="CL24" s="607"/>
      <c r="CM24" s="607"/>
      <c r="CN24" s="607"/>
      <c r="CO24" s="607"/>
      <c r="CP24" s="607"/>
      <c r="CQ24" s="608"/>
      <c r="CR24" s="584">
        <v>2960825</v>
      </c>
      <c r="CS24" s="585"/>
      <c r="CT24" s="585"/>
      <c r="CU24" s="585"/>
      <c r="CV24" s="585"/>
      <c r="CW24" s="585"/>
      <c r="CX24" s="585"/>
      <c r="CY24" s="586"/>
      <c r="CZ24" s="622">
        <v>39.5</v>
      </c>
      <c r="DA24" s="623"/>
      <c r="DB24" s="623"/>
      <c r="DC24" s="624"/>
      <c r="DD24" s="621">
        <v>2497031</v>
      </c>
      <c r="DE24" s="585"/>
      <c r="DF24" s="585"/>
      <c r="DG24" s="585"/>
      <c r="DH24" s="585"/>
      <c r="DI24" s="585"/>
      <c r="DJ24" s="585"/>
      <c r="DK24" s="586"/>
      <c r="DL24" s="621">
        <v>2442617</v>
      </c>
      <c r="DM24" s="585"/>
      <c r="DN24" s="585"/>
      <c r="DO24" s="585"/>
      <c r="DP24" s="585"/>
      <c r="DQ24" s="585"/>
      <c r="DR24" s="585"/>
      <c r="DS24" s="585"/>
      <c r="DT24" s="585"/>
      <c r="DU24" s="585"/>
      <c r="DV24" s="586"/>
      <c r="DW24" s="589">
        <v>50.5</v>
      </c>
      <c r="DX24" s="590"/>
      <c r="DY24" s="590"/>
      <c r="DZ24" s="590"/>
      <c r="EA24" s="590"/>
      <c r="EB24" s="590"/>
      <c r="EC24" s="591"/>
    </row>
    <row r="25" spans="2:133" ht="11.25" customHeight="1">
      <c r="B25" s="592" t="s">
        <v>277</v>
      </c>
      <c r="C25" s="593"/>
      <c r="D25" s="593"/>
      <c r="E25" s="593"/>
      <c r="F25" s="593"/>
      <c r="G25" s="593"/>
      <c r="H25" s="593"/>
      <c r="I25" s="593"/>
      <c r="J25" s="593"/>
      <c r="K25" s="593"/>
      <c r="L25" s="593"/>
      <c r="M25" s="593"/>
      <c r="N25" s="593"/>
      <c r="O25" s="593"/>
      <c r="P25" s="593"/>
      <c r="Q25" s="594"/>
      <c r="R25" s="595">
        <v>830852</v>
      </c>
      <c r="S25" s="596"/>
      <c r="T25" s="596"/>
      <c r="U25" s="596"/>
      <c r="V25" s="596"/>
      <c r="W25" s="596"/>
      <c r="X25" s="596"/>
      <c r="Y25" s="597"/>
      <c r="Z25" s="598">
        <v>10.8</v>
      </c>
      <c r="AA25" s="598"/>
      <c r="AB25" s="598"/>
      <c r="AC25" s="598"/>
      <c r="AD25" s="599" t="s">
        <v>224</v>
      </c>
      <c r="AE25" s="599"/>
      <c r="AF25" s="599"/>
      <c r="AG25" s="599"/>
      <c r="AH25" s="599"/>
      <c r="AI25" s="599"/>
      <c r="AJ25" s="599"/>
      <c r="AK25" s="599"/>
      <c r="AL25" s="600" t="s">
        <v>224</v>
      </c>
      <c r="AM25" s="601"/>
      <c r="AN25" s="601"/>
      <c r="AO25" s="602"/>
      <c r="AP25" s="612" t="s">
        <v>278</v>
      </c>
      <c r="AQ25" s="613"/>
      <c r="AR25" s="613"/>
      <c r="AS25" s="613"/>
      <c r="AT25" s="613"/>
      <c r="AU25" s="613"/>
      <c r="AV25" s="613"/>
      <c r="AW25" s="613"/>
      <c r="AX25" s="613"/>
      <c r="AY25" s="613"/>
      <c r="AZ25" s="613"/>
      <c r="BA25" s="613"/>
      <c r="BB25" s="613"/>
      <c r="BC25" s="613"/>
      <c r="BD25" s="613"/>
      <c r="BE25" s="613"/>
      <c r="BF25" s="614"/>
      <c r="BG25" s="595" t="s">
        <v>224</v>
      </c>
      <c r="BH25" s="596"/>
      <c r="BI25" s="596"/>
      <c r="BJ25" s="596"/>
      <c r="BK25" s="596"/>
      <c r="BL25" s="596"/>
      <c r="BM25" s="596"/>
      <c r="BN25" s="597"/>
      <c r="BO25" s="598" t="s">
        <v>224</v>
      </c>
      <c r="BP25" s="598"/>
      <c r="BQ25" s="598"/>
      <c r="BR25" s="598"/>
      <c r="BS25" s="604" t="s">
        <v>224</v>
      </c>
      <c r="BT25" s="596"/>
      <c r="BU25" s="596"/>
      <c r="BV25" s="596"/>
      <c r="BW25" s="596"/>
      <c r="BX25" s="596"/>
      <c r="BY25" s="596"/>
      <c r="BZ25" s="596"/>
      <c r="CA25" s="596"/>
      <c r="CB25" s="605"/>
      <c r="CD25" s="609" t="s">
        <v>279</v>
      </c>
      <c r="CE25" s="610"/>
      <c r="CF25" s="610"/>
      <c r="CG25" s="610"/>
      <c r="CH25" s="610"/>
      <c r="CI25" s="610"/>
      <c r="CJ25" s="610"/>
      <c r="CK25" s="610"/>
      <c r="CL25" s="610"/>
      <c r="CM25" s="610"/>
      <c r="CN25" s="610"/>
      <c r="CO25" s="610"/>
      <c r="CP25" s="610"/>
      <c r="CQ25" s="611"/>
      <c r="CR25" s="595">
        <v>1418664</v>
      </c>
      <c r="CS25" s="627"/>
      <c r="CT25" s="627"/>
      <c r="CU25" s="627"/>
      <c r="CV25" s="627"/>
      <c r="CW25" s="627"/>
      <c r="CX25" s="627"/>
      <c r="CY25" s="628"/>
      <c r="CZ25" s="629">
        <v>18.899999999999999</v>
      </c>
      <c r="DA25" s="630"/>
      <c r="DB25" s="630"/>
      <c r="DC25" s="631"/>
      <c r="DD25" s="604">
        <v>1303691</v>
      </c>
      <c r="DE25" s="627"/>
      <c r="DF25" s="627"/>
      <c r="DG25" s="627"/>
      <c r="DH25" s="627"/>
      <c r="DI25" s="627"/>
      <c r="DJ25" s="627"/>
      <c r="DK25" s="628"/>
      <c r="DL25" s="604">
        <v>1249920</v>
      </c>
      <c r="DM25" s="627"/>
      <c r="DN25" s="627"/>
      <c r="DO25" s="627"/>
      <c r="DP25" s="627"/>
      <c r="DQ25" s="627"/>
      <c r="DR25" s="627"/>
      <c r="DS25" s="627"/>
      <c r="DT25" s="627"/>
      <c r="DU25" s="627"/>
      <c r="DV25" s="628"/>
      <c r="DW25" s="600">
        <v>25.8</v>
      </c>
      <c r="DX25" s="625"/>
      <c r="DY25" s="625"/>
      <c r="DZ25" s="625"/>
      <c r="EA25" s="625"/>
      <c r="EB25" s="625"/>
      <c r="EC25" s="626"/>
    </row>
    <row r="26" spans="2:133" ht="11.25" customHeight="1">
      <c r="B26" s="632" t="s">
        <v>280</v>
      </c>
      <c r="C26" s="633"/>
      <c r="D26" s="633"/>
      <c r="E26" s="633"/>
      <c r="F26" s="633"/>
      <c r="G26" s="633"/>
      <c r="H26" s="633"/>
      <c r="I26" s="633"/>
      <c r="J26" s="633"/>
      <c r="K26" s="633"/>
      <c r="L26" s="633"/>
      <c r="M26" s="633"/>
      <c r="N26" s="633"/>
      <c r="O26" s="633"/>
      <c r="P26" s="633"/>
      <c r="Q26" s="634"/>
      <c r="R26" s="595" t="s">
        <v>224</v>
      </c>
      <c r="S26" s="596"/>
      <c r="T26" s="596"/>
      <c r="U26" s="596"/>
      <c r="V26" s="596"/>
      <c r="W26" s="596"/>
      <c r="X26" s="596"/>
      <c r="Y26" s="597"/>
      <c r="Z26" s="598" t="s">
        <v>224</v>
      </c>
      <c r="AA26" s="598"/>
      <c r="AB26" s="598"/>
      <c r="AC26" s="598"/>
      <c r="AD26" s="599" t="s">
        <v>224</v>
      </c>
      <c r="AE26" s="599"/>
      <c r="AF26" s="599"/>
      <c r="AG26" s="599"/>
      <c r="AH26" s="599"/>
      <c r="AI26" s="599"/>
      <c r="AJ26" s="599"/>
      <c r="AK26" s="599"/>
      <c r="AL26" s="600" t="s">
        <v>224</v>
      </c>
      <c r="AM26" s="601"/>
      <c r="AN26" s="601"/>
      <c r="AO26" s="602"/>
      <c r="AP26" s="612" t="s">
        <v>281</v>
      </c>
      <c r="AQ26" s="635"/>
      <c r="AR26" s="635"/>
      <c r="AS26" s="635"/>
      <c r="AT26" s="635"/>
      <c r="AU26" s="635"/>
      <c r="AV26" s="635"/>
      <c r="AW26" s="635"/>
      <c r="AX26" s="635"/>
      <c r="AY26" s="635"/>
      <c r="AZ26" s="635"/>
      <c r="BA26" s="635"/>
      <c r="BB26" s="635"/>
      <c r="BC26" s="635"/>
      <c r="BD26" s="635"/>
      <c r="BE26" s="635"/>
      <c r="BF26" s="614"/>
      <c r="BG26" s="595" t="s">
        <v>224</v>
      </c>
      <c r="BH26" s="596"/>
      <c r="BI26" s="596"/>
      <c r="BJ26" s="596"/>
      <c r="BK26" s="596"/>
      <c r="BL26" s="596"/>
      <c r="BM26" s="596"/>
      <c r="BN26" s="597"/>
      <c r="BO26" s="598" t="s">
        <v>224</v>
      </c>
      <c r="BP26" s="598"/>
      <c r="BQ26" s="598"/>
      <c r="BR26" s="598"/>
      <c r="BS26" s="604" t="s">
        <v>224</v>
      </c>
      <c r="BT26" s="596"/>
      <c r="BU26" s="596"/>
      <c r="BV26" s="596"/>
      <c r="BW26" s="596"/>
      <c r="BX26" s="596"/>
      <c r="BY26" s="596"/>
      <c r="BZ26" s="596"/>
      <c r="CA26" s="596"/>
      <c r="CB26" s="605"/>
      <c r="CD26" s="609" t="s">
        <v>282</v>
      </c>
      <c r="CE26" s="610"/>
      <c r="CF26" s="610"/>
      <c r="CG26" s="610"/>
      <c r="CH26" s="610"/>
      <c r="CI26" s="610"/>
      <c r="CJ26" s="610"/>
      <c r="CK26" s="610"/>
      <c r="CL26" s="610"/>
      <c r="CM26" s="610"/>
      <c r="CN26" s="610"/>
      <c r="CO26" s="610"/>
      <c r="CP26" s="610"/>
      <c r="CQ26" s="611"/>
      <c r="CR26" s="595">
        <v>957413</v>
      </c>
      <c r="CS26" s="596"/>
      <c r="CT26" s="596"/>
      <c r="CU26" s="596"/>
      <c r="CV26" s="596"/>
      <c r="CW26" s="596"/>
      <c r="CX26" s="596"/>
      <c r="CY26" s="597"/>
      <c r="CZ26" s="629">
        <v>12.8</v>
      </c>
      <c r="DA26" s="630"/>
      <c r="DB26" s="630"/>
      <c r="DC26" s="631"/>
      <c r="DD26" s="604">
        <v>854826</v>
      </c>
      <c r="DE26" s="596"/>
      <c r="DF26" s="596"/>
      <c r="DG26" s="596"/>
      <c r="DH26" s="596"/>
      <c r="DI26" s="596"/>
      <c r="DJ26" s="596"/>
      <c r="DK26" s="597"/>
      <c r="DL26" s="604" t="s">
        <v>212</v>
      </c>
      <c r="DM26" s="596"/>
      <c r="DN26" s="596"/>
      <c r="DO26" s="596"/>
      <c r="DP26" s="596"/>
      <c r="DQ26" s="596"/>
      <c r="DR26" s="596"/>
      <c r="DS26" s="596"/>
      <c r="DT26" s="596"/>
      <c r="DU26" s="596"/>
      <c r="DV26" s="597"/>
      <c r="DW26" s="600" t="s">
        <v>212</v>
      </c>
      <c r="DX26" s="625"/>
      <c r="DY26" s="625"/>
      <c r="DZ26" s="625"/>
      <c r="EA26" s="625"/>
      <c r="EB26" s="625"/>
      <c r="EC26" s="626"/>
    </row>
    <row r="27" spans="2:133" ht="11.25" customHeight="1">
      <c r="B27" s="592" t="s">
        <v>283</v>
      </c>
      <c r="C27" s="593"/>
      <c r="D27" s="593"/>
      <c r="E27" s="593"/>
      <c r="F27" s="593"/>
      <c r="G27" s="593"/>
      <c r="H27" s="593"/>
      <c r="I27" s="593"/>
      <c r="J27" s="593"/>
      <c r="K27" s="593"/>
      <c r="L27" s="593"/>
      <c r="M27" s="593"/>
      <c r="N27" s="593"/>
      <c r="O27" s="593"/>
      <c r="P27" s="593"/>
      <c r="Q27" s="594"/>
      <c r="R27" s="595">
        <v>333524</v>
      </c>
      <c r="S27" s="596"/>
      <c r="T27" s="596"/>
      <c r="U27" s="596"/>
      <c r="V27" s="596"/>
      <c r="W27" s="596"/>
      <c r="X27" s="596"/>
      <c r="Y27" s="597"/>
      <c r="Z27" s="598">
        <v>4.3</v>
      </c>
      <c r="AA27" s="598"/>
      <c r="AB27" s="598"/>
      <c r="AC27" s="598"/>
      <c r="AD27" s="599" t="s">
        <v>224</v>
      </c>
      <c r="AE27" s="599"/>
      <c r="AF27" s="599"/>
      <c r="AG27" s="599"/>
      <c r="AH27" s="599"/>
      <c r="AI27" s="599"/>
      <c r="AJ27" s="599"/>
      <c r="AK27" s="599"/>
      <c r="AL27" s="600" t="s">
        <v>224</v>
      </c>
      <c r="AM27" s="601"/>
      <c r="AN27" s="601"/>
      <c r="AO27" s="602"/>
      <c r="AP27" s="592" t="s">
        <v>284</v>
      </c>
      <c r="AQ27" s="593"/>
      <c r="AR27" s="593"/>
      <c r="AS27" s="593"/>
      <c r="AT27" s="593"/>
      <c r="AU27" s="593"/>
      <c r="AV27" s="593"/>
      <c r="AW27" s="593"/>
      <c r="AX27" s="593"/>
      <c r="AY27" s="593"/>
      <c r="AZ27" s="593"/>
      <c r="BA27" s="593"/>
      <c r="BB27" s="593"/>
      <c r="BC27" s="593"/>
      <c r="BD27" s="593"/>
      <c r="BE27" s="593"/>
      <c r="BF27" s="594"/>
      <c r="BG27" s="595">
        <v>1075183</v>
      </c>
      <c r="BH27" s="596"/>
      <c r="BI27" s="596"/>
      <c r="BJ27" s="596"/>
      <c r="BK27" s="596"/>
      <c r="BL27" s="596"/>
      <c r="BM27" s="596"/>
      <c r="BN27" s="597"/>
      <c r="BO27" s="598">
        <v>100</v>
      </c>
      <c r="BP27" s="598"/>
      <c r="BQ27" s="598"/>
      <c r="BR27" s="598"/>
      <c r="BS27" s="604" t="s">
        <v>224</v>
      </c>
      <c r="BT27" s="596"/>
      <c r="BU27" s="596"/>
      <c r="BV27" s="596"/>
      <c r="BW27" s="596"/>
      <c r="BX27" s="596"/>
      <c r="BY27" s="596"/>
      <c r="BZ27" s="596"/>
      <c r="CA27" s="596"/>
      <c r="CB27" s="605"/>
      <c r="CD27" s="609" t="s">
        <v>285</v>
      </c>
      <c r="CE27" s="610"/>
      <c r="CF27" s="610"/>
      <c r="CG27" s="610"/>
      <c r="CH27" s="610"/>
      <c r="CI27" s="610"/>
      <c r="CJ27" s="610"/>
      <c r="CK27" s="610"/>
      <c r="CL27" s="610"/>
      <c r="CM27" s="610"/>
      <c r="CN27" s="610"/>
      <c r="CO27" s="610"/>
      <c r="CP27" s="610"/>
      <c r="CQ27" s="611"/>
      <c r="CR27" s="595">
        <v>554229</v>
      </c>
      <c r="CS27" s="627"/>
      <c r="CT27" s="627"/>
      <c r="CU27" s="627"/>
      <c r="CV27" s="627"/>
      <c r="CW27" s="627"/>
      <c r="CX27" s="627"/>
      <c r="CY27" s="628"/>
      <c r="CZ27" s="629">
        <v>7.4</v>
      </c>
      <c r="DA27" s="630"/>
      <c r="DB27" s="630"/>
      <c r="DC27" s="631"/>
      <c r="DD27" s="604">
        <v>206193</v>
      </c>
      <c r="DE27" s="627"/>
      <c r="DF27" s="627"/>
      <c r="DG27" s="627"/>
      <c r="DH27" s="627"/>
      <c r="DI27" s="627"/>
      <c r="DJ27" s="627"/>
      <c r="DK27" s="628"/>
      <c r="DL27" s="604">
        <v>205550</v>
      </c>
      <c r="DM27" s="627"/>
      <c r="DN27" s="627"/>
      <c r="DO27" s="627"/>
      <c r="DP27" s="627"/>
      <c r="DQ27" s="627"/>
      <c r="DR27" s="627"/>
      <c r="DS27" s="627"/>
      <c r="DT27" s="627"/>
      <c r="DU27" s="627"/>
      <c r="DV27" s="628"/>
      <c r="DW27" s="600">
        <v>4.2</v>
      </c>
      <c r="DX27" s="625"/>
      <c r="DY27" s="625"/>
      <c r="DZ27" s="625"/>
      <c r="EA27" s="625"/>
      <c r="EB27" s="625"/>
      <c r="EC27" s="626"/>
    </row>
    <row r="28" spans="2:133" ht="11.25" customHeight="1">
      <c r="B28" s="592" t="s">
        <v>286</v>
      </c>
      <c r="C28" s="593"/>
      <c r="D28" s="593"/>
      <c r="E28" s="593"/>
      <c r="F28" s="593"/>
      <c r="G28" s="593"/>
      <c r="H28" s="593"/>
      <c r="I28" s="593"/>
      <c r="J28" s="593"/>
      <c r="K28" s="593"/>
      <c r="L28" s="593"/>
      <c r="M28" s="593"/>
      <c r="N28" s="593"/>
      <c r="O28" s="593"/>
      <c r="P28" s="593"/>
      <c r="Q28" s="594"/>
      <c r="R28" s="595">
        <v>134657</v>
      </c>
      <c r="S28" s="596"/>
      <c r="T28" s="596"/>
      <c r="U28" s="596"/>
      <c r="V28" s="596"/>
      <c r="W28" s="596"/>
      <c r="X28" s="596"/>
      <c r="Y28" s="597"/>
      <c r="Z28" s="598">
        <v>1.8</v>
      </c>
      <c r="AA28" s="598"/>
      <c r="AB28" s="598"/>
      <c r="AC28" s="598"/>
      <c r="AD28" s="599">
        <v>90254</v>
      </c>
      <c r="AE28" s="599"/>
      <c r="AF28" s="599"/>
      <c r="AG28" s="599"/>
      <c r="AH28" s="599"/>
      <c r="AI28" s="599"/>
      <c r="AJ28" s="599"/>
      <c r="AK28" s="599"/>
      <c r="AL28" s="600">
        <v>1.9</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287</v>
      </c>
      <c r="CE28" s="610"/>
      <c r="CF28" s="610"/>
      <c r="CG28" s="610"/>
      <c r="CH28" s="610"/>
      <c r="CI28" s="610"/>
      <c r="CJ28" s="610"/>
      <c r="CK28" s="610"/>
      <c r="CL28" s="610"/>
      <c r="CM28" s="610"/>
      <c r="CN28" s="610"/>
      <c r="CO28" s="610"/>
      <c r="CP28" s="610"/>
      <c r="CQ28" s="611"/>
      <c r="CR28" s="595">
        <v>987932</v>
      </c>
      <c r="CS28" s="596"/>
      <c r="CT28" s="596"/>
      <c r="CU28" s="596"/>
      <c r="CV28" s="596"/>
      <c r="CW28" s="596"/>
      <c r="CX28" s="596"/>
      <c r="CY28" s="597"/>
      <c r="CZ28" s="629">
        <v>13.2</v>
      </c>
      <c r="DA28" s="630"/>
      <c r="DB28" s="630"/>
      <c r="DC28" s="631"/>
      <c r="DD28" s="604">
        <v>987147</v>
      </c>
      <c r="DE28" s="596"/>
      <c r="DF28" s="596"/>
      <c r="DG28" s="596"/>
      <c r="DH28" s="596"/>
      <c r="DI28" s="596"/>
      <c r="DJ28" s="596"/>
      <c r="DK28" s="597"/>
      <c r="DL28" s="604">
        <v>987147</v>
      </c>
      <c r="DM28" s="596"/>
      <c r="DN28" s="596"/>
      <c r="DO28" s="596"/>
      <c r="DP28" s="596"/>
      <c r="DQ28" s="596"/>
      <c r="DR28" s="596"/>
      <c r="DS28" s="596"/>
      <c r="DT28" s="596"/>
      <c r="DU28" s="596"/>
      <c r="DV28" s="597"/>
      <c r="DW28" s="600">
        <v>20.399999999999999</v>
      </c>
      <c r="DX28" s="625"/>
      <c r="DY28" s="625"/>
      <c r="DZ28" s="625"/>
      <c r="EA28" s="625"/>
      <c r="EB28" s="625"/>
      <c r="EC28" s="626"/>
    </row>
    <row r="29" spans="2:133" ht="11.25" customHeight="1">
      <c r="B29" s="592" t="s">
        <v>288</v>
      </c>
      <c r="C29" s="593"/>
      <c r="D29" s="593"/>
      <c r="E29" s="593"/>
      <c r="F29" s="593"/>
      <c r="G29" s="593"/>
      <c r="H29" s="593"/>
      <c r="I29" s="593"/>
      <c r="J29" s="593"/>
      <c r="K29" s="593"/>
      <c r="L29" s="593"/>
      <c r="M29" s="593"/>
      <c r="N29" s="593"/>
      <c r="O29" s="593"/>
      <c r="P29" s="593"/>
      <c r="Q29" s="594"/>
      <c r="R29" s="595">
        <v>24873</v>
      </c>
      <c r="S29" s="596"/>
      <c r="T29" s="596"/>
      <c r="U29" s="596"/>
      <c r="V29" s="596"/>
      <c r="W29" s="596"/>
      <c r="X29" s="596"/>
      <c r="Y29" s="597"/>
      <c r="Z29" s="598">
        <v>0.3</v>
      </c>
      <c r="AA29" s="598"/>
      <c r="AB29" s="598"/>
      <c r="AC29" s="598"/>
      <c r="AD29" s="599" t="s">
        <v>224</v>
      </c>
      <c r="AE29" s="599"/>
      <c r="AF29" s="599"/>
      <c r="AG29" s="599"/>
      <c r="AH29" s="599"/>
      <c r="AI29" s="599"/>
      <c r="AJ29" s="599"/>
      <c r="AK29" s="599"/>
      <c r="AL29" s="600" t="s">
        <v>224</v>
      </c>
      <c r="AM29" s="601"/>
      <c r="AN29" s="601"/>
      <c r="AO29" s="602"/>
      <c r="AP29" s="574" t="s">
        <v>206</v>
      </c>
      <c r="AQ29" s="575"/>
      <c r="AR29" s="575"/>
      <c r="AS29" s="575"/>
      <c r="AT29" s="575"/>
      <c r="AU29" s="575"/>
      <c r="AV29" s="575"/>
      <c r="AW29" s="575"/>
      <c r="AX29" s="575"/>
      <c r="AY29" s="575"/>
      <c r="AZ29" s="575"/>
      <c r="BA29" s="575"/>
      <c r="BB29" s="575"/>
      <c r="BC29" s="575"/>
      <c r="BD29" s="575"/>
      <c r="BE29" s="575"/>
      <c r="BF29" s="576"/>
      <c r="BG29" s="574" t="s">
        <v>289</v>
      </c>
      <c r="BH29" s="636"/>
      <c r="BI29" s="636"/>
      <c r="BJ29" s="636"/>
      <c r="BK29" s="636"/>
      <c r="BL29" s="636"/>
      <c r="BM29" s="636"/>
      <c r="BN29" s="636"/>
      <c r="BO29" s="636"/>
      <c r="BP29" s="636"/>
      <c r="BQ29" s="637"/>
      <c r="BR29" s="574" t="s">
        <v>290</v>
      </c>
      <c r="BS29" s="636"/>
      <c r="BT29" s="636"/>
      <c r="BU29" s="636"/>
      <c r="BV29" s="636"/>
      <c r="BW29" s="636"/>
      <c r="BX29" s="636"/>
      <c r="BY29" s="636"/>
      <c r="BZ29" s="636"/>
      <c r="CA29" s="636"/>
      <c r="CB29" s="637"/>
      <c r="CD29" s="656" t="s">
        <v>291</v>
      </c>
      <c r="CE29" s="657"/>
      <c r="CF29" s="609" t="s">
        <v>58</v>
      </c>
      <c r="CG29" s="610"/>
      <c r="CH29" s="610"/>
      <c r="CI29" s="610"/>
      <c r="CJ29" s="610"/>
      <c r="CK29" s="610"/>
      <c r="CL29" s="610"/>
      <c r="CM29" s="610"/>
      <c r="CN29" s="610"/>
      <c r="CO29" s="610"/>
      <c r="CP29" s="610"/>
      <c r="CQ29" s="611"/>
      <c r="CR29" s="595">
        <v>987869</v>
      </c>
      <c r="CS29" s="627"/>
      <c r="CT29" s="627"/>
      <c r="CU29" s="627"/>
      <c r="CV29" s="627"/>
      <c r="CW29" s="627"/>
      <c r="CX29" s="627"/>
      <c r="CY29" s="628"/>
      <c r="CZ29" s="629">
        <v>13.2</v>
      </c>
      <c r="DA29" s="630"/>
      <c r="DB29" s="630"/>
      <c r="DC29" s="631"/>
      <c r="DD29" s="604">
        <v>987084</v>
      </c>
      <c r="DE29" s="627"/>
      <c r="DF29" s="627"/>
      <c r="DG29" s="627"/>
      <c r="DH29" s="627"/>
      <c r="DI29" s="627"/>
      <c r="DJ29" s="627"/>
      <c r="DK29" s="628"/>
      <c r="DL29" s="604">
        <v>987084</v>
      </c>
      <c r="DM29" s="627"/>
      <c r="DN29" s="627"/>
      <c r="DO29" s="627"/>
      <c r="DP29" s="627"/>
      <c r="DQ29" s="627"/>
      <c r="DR29" s="627"/>
      <c r="DS29" s="627"/>
      <c r="DT29" s="627"/>
      <c r="DU29" s="627"/>
      <c r="DV29" s="628"/>
      <c r="DW29" s="600">
        <v>20.399999999999999</v>
      </c>
      <c r="DX29" s="625"/>
      <c r="DY29" s="625"/>
      <c r="DZ29" s="625"/>
      <c r="EA29" s="625"/>
      <c r="EB29" s="625"/>
      <c r="EC29" s="626"/>
    </row>
    <row r="30" spans="2:133" ht="11.25" customHeight="1">
      <c r="B30" s="592" t="s">
        <v>292</v>
      </c>
      <c r="C30" s="593"/>
      <c r="D30" s="593"/>
      <c r="E30" s="593"/>
      <c r="F30" s="593"/>
      <c r="G30" s="593"/>
      <c r="H30" s="593"/>
      <c r="I30" s="593"/>
      <c r="J30" s="593"/>
      <c r="K30" s="593"/>
      <c r="L30" s="593"/>
      <c r="M30" s="593"/>
      <c r="N30" s="593"/>
      <c r="O30" s="593"/>
      <c r="P30" s="593"/>
      <c r="Q30" s="594"/>
      <c r="R30" s="595">
        <v>127773</v>
      </c>
      <c r="S30" s="596"/>
      <c r="T30" s="596"/>
      <c r="U30" s="596"/>
      <c r="V30" s="596"/>
      <c r="W30" s="596"/>
      <c r="X30" s="596"/>
      <c r="Y30" s="597"/>
      <c r="Z30" s="598">
        <v>1.7</v>
      </c>
      <c r="AA30" s="598"/>
      <c r="AB30" s="598"/>
      <c r="AC30" s="598"/>
      <c r="AD30" s="599" t="s">
        <v>224</v>
      </c>
      <c r="AE30" s="599"/>
      <c r="AF30" s="599"/>
      <c r="AG30" s="599"/>
      <c r="AH30" s="599"/>
      <c r="AI30" s="599"/>
      <c r="AJ30" s="599"/>
      <c r="AK30" s="599"/>
      <c r="AL30" s="600" t="s">
        <v>224</v>
      </c>
      <c r="AM30" s="601"/>
      <c r="AN30" s="601"/>
      <c r="AO30" s="602"/>
      <c r="AP30" s="641" t="s">
        <v>293</v>
      </c>
      <c r="AQ30" s="642"/>
      <c r="AR30" s="642"/>
      <c r="AS30" s="642"/>
      <c r="AT30" s="647" t="s">
        <v>294</v>
      </c>
      <c r="AU30" s="184"/>
      <c r="AV30" s="184"/>
      <c r="AW30" s="184"/>
      <c r="AX30" s="581" t="s">
        <v>172</v>
      </c>
      <c r="AY30" s="582"/>
      <c r="AZ30" s="582"/>
      <c r="BA30" s="582"/>
      <c r="BB30" s="582"/>
      <c r="BC30" s="582"/>
      <c r="BD30" s="582"/>
      <c r="BE30" s="582"/>
      <c r="BF30" s="583"/>
      <c r="BG30" s="653">
        <v>99.2</v>
      </c>
      <c r="BH30" s="654"/>
      <c r="BI30" s="654"/>
      <c r="BJ30" s="654"/>
      <c r="BK30" s="654"/>
      <c r="BL30" s="654"/>
      <c r="BM30" s="590">
        <v>97.6</v>
      </c>
      <c r="BN30" s="654"/>
      <c r="BO30" s="654"/>
      <c r="BP30" s="654"/>
      <c r="BQ30" s="655"/>
      <c r="BR30" s="653">
        <v>99.1</v>
      </c>
      <c r="BS30" s="654"/>
      <c r="BT30" s="654"/>
      <c r="BU30" s="654"/>
      <c r="BV30" s="654"/>
      <c r="BW30" s="654"/>
      <c r="BX30" s="590">
        <v>97.1</v>
      </c>
      <c r="BY30" s="654"/>
      <c r="BZ30" s="654"/>
      <c r="CA30" s="654"/>
      <c r="CB30" s="655"/>
      <c r="CD30" s="658"/>
      <c r="CE30" s="659"/>
      <c r="CF30" s="609" t="s">
        <v>295</v>
      </c>
      <c r="CG30" s="610"/>
      <c r="CH30" s="610"/>
      <c r="CI30" s="610"/>
      <c r="CJ30" s="610"/>
      <c r="CK30" s="610"/>
      <c r="CL30" s="610"/>
      <c r="CM30" s="610"/>
      <c r="CN30" s="610"/>
      <c r="CO30" s="610"/>
      <c r="CP30" s="610"/>
      <c r="CQ30" s="611"/>
      <c r="CR30" s="595">
        <v>903330</v>
      </c>
      <c r="CS30" s="596"/>
      <c r="CT30" s="596"/>
      <c r="CU30" s="596"/>
      <c r="CV30" s="596"/>
      <c r="CW30" s="596"/>
      <c r="CX30" s="596"/>
      <c r="CY30" s="597"/>
      <c r="CZ30" s="629">
        <v>12.1</v>
      </c>
      <c r="DA30" s="630"/>
      <c r="DB30" s="630"/>
      <c r="DC30" s="631"/>
      <c r="DD30" s="604">
        <v>902614</v>
      </c>
      <c r="DE30" s="596"/>
      <c r="DF30" s="596"/>
      <c r="DG30" s="596"/>
      <c r="DH30" s="596"/>
      <c r="DI30" s="596"/>
      <c r="DJ30" s="596"/>
      <c r="DK30" s="597"/>
      <c r="DL30" s="604">
        <v>902614</v>
      </c>
      <c r="DM30" s="596"/>
      <c r="DN30" s="596"/>
      <c r="DO30" s="596"/>
      <c r="DP30" s="596"/>
      <c r="DQ30" s="596"/>
      <c r="DR30" s="596"/>
      <c r="DS30" s="596"/>
      <c r="DT30" s="596"/>
      <c r="DU30" s="596"/>
      <c r="DV30" s="597"/>
      <c r="DW30" s="600">
        <v>18.7</v>
      </c>
      <c r="DX30" s="625"/>
      <c r="DY30" s="625"/>
      <c r="DZ30" s="625"/>
      <c r="EA30" s="625"/>
      <c r="EB30" s="625"/>
      <c r="EC30" s="626"/>
    </row>
    <row r="31" spans="2:133" ht="11.25" customHeight="1">
      <c r="B31" s="592" t="s">
        <v>296</v>
      </c>
      <c r="C31" s="593"/>
      <c r="D31" s="593"/>
      <c r="E31" s="593"/>
      <c r="F31" s="593"/>
      <c r="G31" s="593"/>
      <c r="H31" s="593"/>
      <c r="I31" s="593"/>
      <c r="J31" s="593"/>
      <c r="K31" s="593"/>
      <c r="L31" s="593"/>
      <c r="M31" s="593"/>
      <c r="N31" s="593"/>
      <c r="O31" s="593"/>
      <c r="P31" s="593"/>
      <c r="Q31" s="594"/>
      <c r="R31" s="595">
        <v>336356</v>
      </c>
      <c r="S31" s="596"/>
      <c r="T31" s="596"/>
      <c r="U31" s="596"/>
      <c r="V31" s="596"/>
      <c r="W31" s="596"/>
      <c r="X31" s="596"/>
      <c r="Y31" s="597"/>
      <c r="Z31" s="598">
        <v>4.4000000000000004</v>
      </c>
      <c r="AA31" s="598"/>
      <c r="AB31" s="598"/>
      <c r="AC31" s="598"/>
      <c r="AD31" s="599" t="s">
        <v>224</v>
      </c>
      <c r="AE31" s="599"/>
      <c r="AF31" s="599"/>
      <c r="AG31" s="599"/>
      <c r="AH31" s="599"/>
      <c r="AI31" s="599"/>
      <c r="AJ31" s="599"/>
      <c r="AK31" s="599"/>
      <c r="AL31" s="600" t="s">
        <v>224</v>
      </c>
      <c r="AM31" s="601"/>
      <c r="AN31" s="601"/>
      <c r="AO31" s="602"/>
      <c r="AP31" s="643"/>
      <c r="AQ31" s="644"/>
      <c r="AR31" s="644"/>
      <c r="AS31" s="644"/>
      <c r="AT31" s="648"/>
      <c r="AU31" s="183" t="s">
        <v>297</v>
      </c>
      <c r="AV31" s="183"/>
      <c r="AW31" s="183"/>
      <c r="AX31" s="592" t="s">
        <v>298</v>
      </c>
      <c r="AY31" s="593"/>
      <c r="AZ31" s="593"/>
      <c r="BA31" s="593"/>
      <c r="BB31" s="593"/>
      <c r="BC31" s="593"/>
      <c r="BD31" s="593"/>
      <c r="BE31" s="593"/>
      <c r="BF31" s="594"/>
      <c r="BG31" s="650">
        <v>99.3</v>
      </c>
      <c r="BH31" s="627"/>
      <c r="BI31" s="627"/>
      <c r="BJ31" s="627"/>
      <c r="BK31" s="627"/>
      <c r="BL31" s="627"/>
      <c r="BM31" s="601">
        <v>98.6</v>
      </c>
      <c r="BN31" s="651"/>
      <c r="BO31" s="651"/>
      <c r="BP31" s="651"/>
      <c r="BQ31" s="652"/>
      <c r="BR31" s="650">
        <v>99.1</v>
      </c>
      <c r="BS31" s="627"/>
      <c r="BT31" s="627"/>
      <c r="BU31" s="627"/>
      <c r="BV31" s="627"/>
      <c r="BW31" s="627"/>
      <c r="BX31" s="601">
        <v>97.9</v>
      </c>
      <c r="BY31" s="651"/>
      <c r="BZ31" s="651"/>
      <c r="CA31" s="651"/>
      <c r="CB31" s="652"/>
      <c r="CD31" s="658"/>
      <c r="CE31" s="659"/>
      <c r="CF31" s="609" t="s">
        <v>299</v>
      </c>
      <c r="CG31" s="610"/>
      <c r="CH31" s="610"/>
      <c r="CI31" s="610"/>
      <c r="CJ31" s="610"/>
      <c r="CK31" s="610"/>
      <c r="CL31" s="610"/>
      <c r="CM31" s="610"/>
      <c r="CN31" s="610"/>
      <c r="CO31" s="610"/>
      <c r="CP31" s="610"/>
      <c r="CQ31" s="611"/>
      <c r="CR31" s="595">
        <v>84539</v>
      </c>
      <c r="CS31" s="627"/>
      <c r="CT31" s="627"/>
      <c r="CU31" s="627"/>
      <c r="CV31" s="627"/>
      <c r="CW31" s="627"/>
      <c r="CX31" s="627"/>
      <c r="CY31" s="628"/>
      <c r="CZ31" s="629">
        <v>1.1000000000000001</v>
      </c>
      <c r="DA31" s="630"/>
      <c r="DB31" s="630"/>
      <c r="DC31" s="631"/>
      <c r="DD31" s="604">
        <v>84470</v>
      </c>
      <c r="DE31" s="627"/>
      <c r="DF31" s="627"/>
      <c r="DG31" s="627"/>
      <c r="DH31" s="627"/>
      <c r="DI31" s="627"/>
      <c r="DJ31" s="627"/>
      <c r="DK31" s="628"/>
      <c r="DL31" s="604">
        <v>84470</v>
      </c>
      <c r="DM31" s="627"/>
      <c r="DN31" s="627"/>
      <c r="DO31" s="627"/>
      <c r="DP31" s="627"/>
      <c r="DQ31" s="627"/>
      <c r="DR31" s="627"/>
      <c r="DS31" s="627"/>
      <c r="DT31" s="627"/>
      <c r="DU31" s="627"/>
      <c r="DV31" s="628"/>
      <c r="DW31" s="600">
        <v>1.7</v>
      </c>
      <c r="DX31" s="625"/>
      <c r="DY31" s="625"/>
      <c r="DZ31" s="625"/>
      <c r="EA31" s="625"/>
      <c r="EB31" s="625"/>
      <c r="EC31" s="626"/>
    </row>
    <row r="32" spans="2:133" ht="11.25" customHeight="1">
      <c r="B32" s="592" t="s">
        <v>300</v>
      </c>
      <c r="C32" s="593"/>
      <c r="D32" s="593"/>
      <c r="E32" s="593"/>
      <c r="F32" s="593"/>
      <c r="G32" s="593"/>
      <c r="H32" s="593"/>
      <c r="I32" s="593"/>
      <c r="J32" s="593"/>
      <c r="K32" s="593"/>
      <c r="L32" s="593"/>
      <c r="M32" s="593"/>
      <c r="N32" s="593"/>
      <c r="O32" s="593"/>
      <c r="P32" s="593"/>
      <c r="Q32" s="594"/>
      <c r="R32" s="595">
        <v>97241</v>
      </c>
      <c r="S32" s="596"/>
      <c r="T32" s="596"/>
      <c r="U32" s="596"/>
      <c r="V32" s="596"/>
      <c r="W32" s="596"/>
      <c r="X32" s="596"/>
      <c r="Y32" s="597"/>
      <c r="Z32" s="598">
        <v>1.3</v>
      </c>
      <c r="AA32" s="598"/>
      <c r="AB32" s="598"/>
      <c r="AC32" s="598"/>
      <c r="AD32" s="599">
        <v>13910</v>
      </c>
      <c r="AE32" s="599"/>
      <c r="AF32" s="599"/>
      <c r="AG32" s="599"/>
      <c r="AH32" s="599"/>
      <c r="AI32" s="599"/>
      <c r="AJ32" s="599"/>
      <c r="AK32" s="599"/>
      <c r="AL32" s="600">
        <v>0.3</v>
      </c>
      <c r="AM32" s="601"/>
      <c r="AN32" s="601"/>
      <c r="AO32" s="602"/>
      <c r="AP32" s="645"/>
      <c r="AQ32" s="646"/>
      <c r="AR32" s="646"/>
      <c r="AS32" s="646"/>
      <c r="AT32" s="649"/>
      <c r="AU32" s="185"/>
      <c r="AV32" s="185"/>
      <c r="AW32" s="185"/>
      <c r="AX32" s="638" t="s">
        <v>301</v>
      </c>
      <c r="AY32" s="639"/>
      <c r="AZ32" s="639"/>
      <c r="BA32" s="639"/>
      <c r="BB32" s="639"/>
      <c r="BC32" s="639"/>
      <c r="BD32" s="639"/>
      <c r="BE32" s="639"/>
      <c r="BF32" s="640"/>
      <c r="BG32" s="662">
        <v>99.1</v>
      </c>
      <c r="BH32" s="663"/>
      <c r="BI32" s="663"/>
      <c r="BJ32" s="663"/>
      <c r="BK32" s="663"/>
      <c r="BL32" s="663"/>
      <c r="BM32" s="664">
        <v>96.6</v>
      </c>
      <c r="BN32" s="663"/>
      <c r="BO32" s="663"/>
      <c r="BP32" s="663"/>
      <c r="BQ32" s="665"/>
      <c r="BR32" s="662">
        <v>98.9</v>
      </c>
      <c r="BS32" s="663"/>
      <c r="BT32" s="663"/>
      <c r="BU32" s="663"/>
      <c r="BV32" s="663"/>
      <c r="BW32" s="663"/>
      <c r="BX32" s="664">
        <v>95.7</v>
      </c>
      <c r="BY32" s="663"/>
      <c r="BZ32" s="663"/>
      <c r="CA32" s="663"/>
      <c r="CB32" s="665"/>
      <c r="CD32" s="660"/>
      <c r="CE32" s="661"/>
      <c r="CF32" s="609" t="s">
        <v>302</v>
      </c>
      <c r="CG32" s="610"/>
      <c r="CH32" s="610"/>
      <c r="CI32" s="610"/>
      <c r="CJ32" s="610"/>
      <c r="CK32" s="610"/>
      <c r="CL32" s="610"/>
      <c r="CM32" s="610"/>
      <c r="CN32" s="610"/>
      <c r="CO32" s="610"/>
      <c r="CP32" s="610"/>
      <c r="CQ32" s="611"/>
      <c r="CR32" s="595">
        <v>63</v>
      </c>
      <c r="CS32" s="596"/>
      <c r="CT32" s="596"/>
      <c r="CU32" s="596"/>
      <c r="CV32" s="596"/>
      <c r="CW32" s="596"/>
      <c r="CX32" s="596"/>
      <c r="CY32" s="597"/>
      <c r="CZ32" s="629">
        <v>0</v>
      </c>
      <c r="DA32" s="630"/>
      <c r="DB32" s="630"/>
      <c r="DC32" s="631"/>
      <c r="DD32" s="604">
        <v>63</v>
      </c>
      <c r="DE32" s="596"/>
      <c r="DF32" s="596"/>
      <c r="DG32" s="596"/>
      <c r="DH32" s="596"/>
      <c r="DI32" s="596"/>
      <c r="DJ32" s="596"/>
      <c r="DK32" s="597"/>
      <c r="DL32" s="604">
        <v>63</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303</v>
      </c>
      <c r="C33" s="593"/>
      <c r="D33" s="593"/>
      <c r="E33" s="593"/>
      <c r="F33" s="593"/>
      <c r="G33" s="593"/>
      <c r="H33" s="593"/>
      <c r="I33" s="593"/>
      <c r="J33" s="593"/>
      <c r="K33" s="593"/>
      <c r="L33" s="593"/>
      <c r="M33" s="593"/>
      <c r="N33" s="593"/>
      <c r="O33" s="593"/>
      <c r="P33" s="593"/>
      <c r="Q33" s="594"/>
      <c r="R33" s="595">
        <v>729600</v>
      </c>
      <c r="S33" s="596"/>
      <c r="T33" s="596"/>
      <c r="U33" s="596"/>
      <c r="V33" s="596"/>
      <c r="W33" s="596"/>
      <c r="X33" s="596"/>
      <c r="Y33" s="597"/>
      <c r="Z33" s="598">
        <v>9.5</v>
      </c>
      <c r="AA33" s="598"/>
      <c r="AB33" s="598"/>
      <c r="AC33" s="598"/>
      <c r="AD33" s="599" t="s">
        <v>224</v>
      </c>
      <c r="AE33" s="599"/>
      <c r="AF33" s="599"/>
      <c r="AG33" s="599"/>
      <c r="AH33" s="599"/>
      <c r="AI33" s="599"/>
      <c r="AJ33" s="599"/>
      <c r="AK33" s="599"/>
      <c r="AL33" s="600" t="s">
        <v>224</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304</v>
      </c>
      <c r="CE33" s="610"/>
      <c r="CF33" s="610"/>
      <c r="CG33" s="610"/>
      <c r="CH33" s="610"/>
      <c r="CI33" s="610"/>
      <c r="CJ33" s="610"/>
      <c r="CK33" s="610"/>
      <c r="CL33" s="610"/>
      <c r="CM33" s="610"/>
      <c r="CN33" s="610"/>
      <c r="CO33" s="610"/>
      <c r="CP33" s="610"/>
      <c r="CQ33" s="611"/>
      <c r="CR33" s="595">
        <v>3115637</v>
      </c>
      <c r="CS33" s="627"/>
      <c r="CT33" s="627"/>
      <c r="CU33" s="627"/>
      <c r="CV33" s="627"/>
      <c r="CW33" s="627"/>
      <c r="CX33" s="627"/>
      <c r="CY33" s="628"/>
      <c r="CZ33" s="629">
        <v>41.6</v>
      </c>
      <c r="DA33" s="630"/>
      <c r="DB33" s="630"/>
      <c r="DC33" s="631"/>
      <c r="DD33" s="604">
        <v>2720205</v>
      </c>
      <c r="DE33" s="627"/>
      <c r="DF33" s="627"/>
      <c r="DG33" s="627"/>
      <c r="DH33" s="627"/>
      <c r="DI33" s="627"/>
      <c r="DJ33" s="627"/>
      <c r="DK33" s="628"/>
      <c r="DL33" s="604">
        <v>1976378</v>
      </c>
      <c r="DM33" s="627"/>
      <c r="DN33" s="627"/>
      <c r="DO33" s="627"/>
      <c r="DP33" s="627"/>
      <c r="DQ33" s="627"/>
      <c r="DR33" s="627"/>
      <c r="DS33" s="627"/>
      <c r="DT33" s="627"/>
      <c r="DU33" s="627"/>
      <c r="DV33" s="628"/>
      <c r="DW33" s="600">
        <v>40.799999999999997</v>
      </c>
      <c r="DX33" s="625"/>
      <c r="DY33" s="625"/>
      <c r="DZ33" s="625"/>
      <c r="EA33" s="625"/>
      <c r="EB33" s="625"/>
      <c r="EC33" s="626"/>
    </row>
    <row r="34" spans="2:133" ht="11.25" customHeight="1">
      <c r="B34" s="592" t="s">
        <v>305</v>
      </c>
      <c r="C34" s="593"/>
      <c r="D34" s="593"/>
      <c r="E34" s="593"/>
      <c r="F34" s="593"/>
      <c r="G34" s="593"/>
      <c r="H34" s="593"/>
      <c r="I34" s="593"/>
      <c r="J34" s="593"/>
      <c r="K34" s="593"/>
      <c r="L34" s="593"/>
      <c r="M34" s="593"/>
      <c r="N34" s="593"/>
      <c r="O34" s="593"/>
      <c r="P34" s="593"/>
      <c r="Q34" s="594"/>
      <c r="R34" s="595" t="s">
        <v>224</v>
      </c>
      <c r="S34" s="596"/>
      <c r="T34" s="596"/>
      <c r="U34" s="596"/>
      <c r="V34" s="596"/>
      <c r="W34" s="596"/>
      <c r="X34" s="596"/>
      <c r="Y34" s="597"/>
      <c r="Z34" s="598" t="s">
        <v>224</v>
      </c>
      <c r="AA34" s="598"/>
      <c r="AB34" s="598"/>
      <c r="AC34" s="598"/>
      <c r="AD34" s="599" t="s">
        <v>224</v>
      </c>
      <c r="AE34" s="599"/>
      <c r="AF34" s="599"/>
      <c r="AG34" s="599"/>
      <c r="AH34" s="599"/>
      <c r="AI34" s="599"/>
      <c r="AJ34" s="599"/>
      <c r="AK34" s="599"/>
      <c r="AL34" s="600" t="s">
        <v>224</v>
      </c>
      <c r="AM34" s="601"/>
      <c r="AN34" s="601"/>
      <c r="AO34" s="602"/>
      <c r="AP34" s="188"/>
      <c r="AQ34" s="574" t="s">
        <v>306</v>
      </c>
      <c r="AR34" s="575"/>
      <c r="AS34" s="575"/>
      <c r="AT34" s="575"/>
      <c r="AU34" s="575"/>
      <c r="AV34" s="575"/>
      <c r="AW34" s="575"/>
      <c r="AX34" s="575"/>
      <c r="AY34" s="575"/>
      <c r="AZ34" s="575"/>
      <c r="BA34" s="575"/>
      <c r="BB34" s="575"/>
      <c r="BC34" s="575"/>
      <c r="BD34" s="575"/>
      <c r="BE34" s="575"/>
      <c r="BF34" s="576"/>
      <c r="BG34" s="574" t="s">
        <v>307</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308</v>
      </c>
      <c r="CE34" s="610"/>
      <c r="CF34" s="610"/>
      <c r="CG34" s="610"/>
      <c r="CH34" s="610"/>
      <c r="CI34" s="610"/>
      <c r="CJ34" s="610"/>
      <c r="CK34" s="610"/>
      <c r="CL34" s="610"/>
      <c r="CM34" s="610"/>
      <c r="CN34" s="610"/>
      <c r="CO34" s="610"/>
      <c r="CP34" s="610"/>
      <c r="CQ34" s="611"/>
      <c r="CR34" s="595">
        <v>825360</v>
      </c>
      <c r="CS34" s="596"/>
      <c r="CT34" s="596"/>
      <c r="CU34" s="596"/>
      <c r="CV34" s="596"/>
      <c r="CW34" s="596"/>
      <c r="CX34" s="596"/>
      <c r="CY34" s="597"/>
      <c r="CZ34" s="629">
        <v>11</v>
      </c>
      <c r="DA34" s="630"/>
      <c r="DB34" s="630"/>
      <c r="DC34" s="631"/>
      <c r="DD34" s="604">
        <v>637327</v>
      </c>
      <c r="DE34" s="596"/>
      <c r="DF34" s="596"/>
      <c r="DG34" s="596"/>
      <c r="DH34" s="596"/>
      <c r="DI34" s="596"/>
      <c r="DJ34" s="596"/>
      <c r="DK34" s="597"/>
      <c r="DL34" s="604">
        <v>518162</v>
      </c>
      <c r="DM34" s="596"/>
      <c r="DN34" s="596"/>
      <c r="DO34" s="596"/>
      <c r="DP34" s="596"/>
      <c r="DQ34" s="596"/>
      <c r="DR34" s="596"/>
      <c r="DS34" s="596"/>
      <c r="DT34" s="596"/>
      <c r="DU34" s="596"/>
      <c r="DV34" s="597"/>
      <c r="DW34" s="600">
        <v>10.7</v>
      </c>
      <c r="DX34" s="625"/>
      <c r="DY34" s="625"/>
      <c r="DZ34" s="625"/>
      <c r="EA34" s="625"/>
      <c r="EB34" s="625"/>
      <c r="EC34" s="626"/>
    </row>
    <row r="35" spans="2:133" ht="11.25" customHeight="1">
      <c r="B35" s="592" t="s">
        <v>309</v>
      </c>
      <c r="C35" s="593"/>
      <c r="D35" s="593"/>
      <c r="E35" s="593"/>
      <c r="F35" s="593"/>
      <c r="G35" s="593"/>
      <c r="H35" s="593"/>
      <c r="I35" s="593"/>
      <c r="J35" s="593"/>
      <c r="K35" s="593"/>
      <c r="L35" s="593"/>
      <c r="M35" s="593"/>
      <c r="N35" s="593"/>
      <c r="O35" s="593"/>
      <c r="P35" s="593"/>
      <c r="Q35" s="594"/>
      <c r="R35" s="595">
        <v>193700</v>
      </c>
      <c r="S35" s="596"/>
      <c r="T35" s="596"/>
      <c r="U35" s="596"/>
      <c r="V35" s="596"/>
      <c r="W35" s="596"/>
      <c r="X35" s="596"/>
      <c r="Y35" s="597"/>
      <c r="Z35" s="598">
        <v>2.5</v>
      </c>
      <c r="AA35" s="598"/>
      <c r="AB35" s="598"/>
      <c r="AC35" s="598"/>
      <c r="AD35" s="599" t="s">
        <v>224</v>
      </c>
      <c r="AE35" s="599"/>
      <c r="AF35" s="599"/>
      <c r="AG35" s="599"/>
      <c r="AH35" s="599"/>
      <c r="AI35" s="599"/>
      <c r="AJ35" s="599"/>
      <c r="AK35" s="599"/>
      <c r="AL35" s="600" t="s">
        <v>224</v>
      </c>
      <c r="AM35" s="601"/>
      <c r="AN35" s="601"/>
      <c r="AO35" s="602"/>
      <c r="AP35" s="188"/>
      <c r="AQ35" s="606" t="s">
        <v>310</v>
      </c>
      <c r="AR35" s="607"/>
      <c r="AS35" s="607"/>
      <c r="AT35" s="607"/>
      <c r="AU35" s="607"/>
      <c r="AV35" s="607"/>
      <c r="AW35" s="607"/>
      <c r="AX35" s="607"/>
      <c r="AY35" s="608"/>
      <c r="AZ35" s="584">
        <v>987267</v>
      </c>
      <c r="BA35" s="585"/>
      <c r="BB35" s="585"/>
      <c r="BC35" s="585"/>
      <c r="BD35" s="585"/>
      <c r="BE35" s="585"/>
      <c r="BF35" s="666"/>
      <c r="BG35" s="606" t="s">
        <v>311</v>
      </c>
      <c r="BH35" s="607"/>
      <c r="BI35" s="607"/>
      <c r="BJ35" s="607"/>
      <c r="BK35" s="607"/>
      <c r="BL35" s="607"/>
      <c r="BM35" s="607"/>
      <c r="BN35" s="607"/>
      <c r="BO35" s="607"/>
      <c r="BP35" s="607"/>
      <c r="BQ35" s="607"/>
      <c r="BR35" s="607"/>
      <c r="BS35" s="607"/>
      <c r="BT35" s="607"/>
      <c r="BU35" s="608"/>
      <c r="BV35" s="584">
        <v>135922</v>
      </c>
      <c r="BW35" s="585"/>
      <c r="BX35" s="585"/>
      <c r="BY35" s="585"/>
      <c r="BZ35" s="585"/>
      <c r="CA35" s="585"/>
      <c r="CB35" s="666"/>
      <c r="CD35" s="609" t="s">
        <v>312</v>
      </c>
      <c r="CE35" s="610"/>
      <c r="CF35" s="610"/>
      <c r="CG35" s="610"/>
      <c r="CH35" s="610"/>
      <c r="CI35" s="610"/>
      <c r="CJ35" s="610"/>
      <c r="CK35" s="610"/>
      <c r="CL35" s="610"/>
      <c r="CM35" s="610"/>
      <c r="CN35" s="610"/>
      <c r="CO35" s="610"/>
      <c r="CP35" s="610"/>
      <c r="CQ35" s="611"/>
      <c r="CR35" s="595">
        <v>30505</v>
      </c>
      <c r="CS35" s="627"/>
      <c r="CT35" s="627"/>
      <c r="CU35" s="627"/>
      <c r="CV35" s="627"/>
      <c r="CW35" s="627"/>
      <c r="CX35" s="627"/>
      <c r="CY35" s="628"/>
      <c r="CZ35" s="629">
        <v>0.4</v>
      </c>
      <c r="DA35" s="630"/>
      <c r="DB35" s="630"/>
      <c r="DC35" s="631"/>
      <c r="DD35" s="604">
        <v>26882</v>
      </c>
      <c r="DE35" s="627"/>
      <c r="DF35" s="627"/>
      <c r="DG35" s="627"/>
      <c r="DH35" s="627"/>
      <c r="DI35" s="627"/>
      <c r="DJ35" s="627"/>
      <c r="DK35" s="628"/>
      <c r="DL35" s="604">
        <v>24672</v>
      </c>
      <c r="DM35" s="627"/>
      <c r="DN35" s="627"/>
      <c r="DO35" s="627"/>
      <c r="DP35" s="627"/>
      <c r="DQ35" s="627"/>
      <c r="DR35" s="627"/>
      <c r="DS35" s="627"/>
      <c r="DT35" s="627"/>
      <c r="DU35" s="627"/>
      <c r="DV35" s="628"/>
      <c r="DW35" s="600">
        <v>0.5</v>
      </c>
      <c r="DX35" s="625"/>
      <c r="DY35" s="625"/>
      <c r="DZ35" s="625"/>
      <c r="EA35" s="625"/>
      <c r="EB35" s="625"/>
      <c r="EC35" s="626"/>
    </row>
    <row r="36" spans="2:133" ht="11.25" customHeight="1">
      <c r="B36" s="638" t="s">
        <v>313</v>
      </c>
      <c r="C36" s="639"/>
      <c r="D36" s="639"/>
      <c r="E36" s="639"/>
      <c r="F36" s="639"/>
      <c r="G36" s="639"/>
      <c r="H36" s="639"/>
      <c r="I36" s="639"/>
      <c r="J36" s="639"/>
      <c r="K36" s="639"/>
      <c r="L36" s="639"/>
      <c r="M36" s="639"/>
      <c r="N36" s="639"/>
      <c r="O36" s="639"/>
      <c r="P36" s="639"/>
      <c r="Q36" s="640"/>
      <c r="R36" s="667">
        <v>7690389</v>
      </c>
      <c r="S36" s="668"/>
      <c r="T36" s="668"/>
      <c r="U36" s="668"/>
      <c r="V36" s="668"/>
      <c r="W36" s="668"/>
      <c r="X36" s="668"/>
      <c r="Y36" s="669"/>
      <c r="Z36" s="670">
        <v>100</v>
      </c>
      <c r="AA36" s="670"/>
      <c r="AB36" s="670"/>
      <c r="AC36" s="670"/>
      <c r="AD36" s="671">
        <v>4644614</v>
      </c>
      <c r="AE36" s="671"/>
      <c r="AF36" s="671"/>
      <c r="AG36" s="671"/>
      <c r="AH36" s="671"/>
      <c r="AI36" s="671"/>
      <c r="AJ36" s="671"/>
      <c r="AK36" s="671"/>
      <c r="AL36" s="672">
        <v>100</v>
      </c>
      <c r="AM36" s="664"/>
      <c r="AN36" s="664"/>
      <c r="AO36" s="673"/>
      <c r="AQ36" s="674" t="s">
        <v>314</v>
      </c>
      <c r="AR36" s="675"/>
      <c r="AS36" s="675"/>
      <c r="AT36" s="675"/>
      <c r="AU36" s="675"/>
      <c r="AV36" s="675"/>
      <c r="AW36" s="675"/>
      <c r="AX36" s="675"/>
      <c r="AY36" s="676"/>
      <c r="AZ36" s="595">
        <v>186817</v>
      </c>
      <c r="BA36" s="596"/>
      <c r="BB36" s="596"/>
      <c r="BC36" s="596"/>
      <c r="BD36" s="627"/>
      <c r="BE36" s="627"/>
      <c r="BF36" s="652"/>
      <c r="BG36" s="609" t="s">
        <v>315</v>
      </c>
      <c r="BH36" s="610"/>
      <c r="BI36" s="610"/>
      <c r="BJ36" s="610"/>
      <c r="BK36" s="610"/>
      <c r="BL36" s="610"/>
      <c r="BM36" s="610"/>
      <c r="BN36" s="610"/>
      <c r="BO36" s="610"/>
      <c r="BP36" s="610"/>
      <c r="BQ36" s="610"/>
      <c r="BR36" s="610"/>
      <c r="BS36" s="610"/>
      <c r="BT36" s="610"/>
      <c r="BU36" s="611"/>
      <c r="BV36" s="595">
        <v>73677</v>
      </c>
      <c r="BW36" s="596"/>
      <c r="BX36" s="596"/>
      <c r="BY36" s="596"/>
      <c r="BZ36" s="596"/>
      <c r="CA36" s="596"/>
      <c r="CB36" s="605"/>
      <c r="CD36" s="609" t="s">
        <v>316</v>
      </c>
      <c r="CE36" s="610"/>
      <c r="CF36" s="610"/>
      <c r="CG36" s="610"/>
      <c r="CH36" s="610"/>
      <c r="CI36" s="610"/>
      <c r="CJ36" s="610"/>
      <c r="CK36" s="610"/>
      <c r="CL36" s="610"/>
      <c r="CM36" s="610"/>
      <c r="CN36" s="610"/>
      <c r="CO36" s="610"/>
      <c r="CP36" s="610"/>
      <c r="CQ36" s="611"/>
      <c r="CR36" s="595">
        <v>882343</v>
      </c>
      <c r="CS36" s="596"/>
      <c r="CT36" s="596"/>
      <c r="CU36" s="596"/>
      <c r="CV36" s="596"/>
      <c r="CW36" s="596"/>
      <c r="CX36" s="596"/>
      <c r="CY36" s="597"/>
      <c r="CZ36" s="629">
        <v>11.8</v>
      </c>
      <c r="DA36" s="630"/>
      <c r="DB36" s="630"/>
      <c r="DC36" s="631"/>
      <c r="DD36" s="604">
        <v>808549</v>
      </c>
      <c r="DE36" s="596"/>
      <c r="DF36" s="596"/>
      <c r="DG36" s="596"/>
      <c r="DH36" s="596"/>
      <c r="DI36" s="596"/>
      <c r="DJ36" s="596"/>
      <c r="DK36" s="597"/>
      <c r="DL36" s="604">
        <v>762767</v>
      </c>
      <c r="DM36" s="596"/>
      <c r="DN36" s="596"/>
      <c r="DO36" s="596"/>
      <c r="DP36" s="596"/>
      <c r="DQ36" s="596"/>
      <c r="DR36" s="596"/>
      <c r="DS36" s="596"/>
      <c r="DT36" s="596"/>
      <c r="DU36" s="596"/>
      <c r="DV36" s="597"/>
      <c r="DW36" s="600">
        <v>15.8</v>
      </c>
      <c r="DX36" s="625"/>
      <c r="DY36" s="625"/>
      <c r="DZ36" s="625"/>
      <c r="EA36" s="625"/>
      <c r="EB36" s="625"/>
      <c r="EC36" s="626"/>
    </row>
    <row r="37" spans="2:133" ht="11.25" customHeight="1">
      <c r="AQ37" s="674" t="s">
        <v>317</v>
      </c>
      <c r="AR37" s="675"/>
      <c r="AS37" s="675"/>
      <c r="AT37" s="675"/>
      <c r="AU37" s="675"/>
      <c r="AV37" s="675"/>
      <c r="AW37" s="675"/>
      <c r="AX37" s="675"/>
      <c r="AY37" s="676"/>
      <c r="AZ37" s="595">
        <v>130366</v>
      </c>
      <c r="BA37" s="596"/>
      <c r="BB37" s="596"/>
      <c r="BC37" s="596"/>
      <c r="BD37" s="627"/>
      <c r="BE37" s="627"/>
      <c r="BF37" s="652"/>
      <c r="BG37" s="609" t="s">
        <v>318</v>
      </c>
      <c r="BH37" s="610"/>
      <c r="BI37" s="610"/>
      <c r="BJ37" s="610"/>
      <c r="BK37" s="610"/>
      <c r="BL37" s="610"/>
      <c r="BM37" s="610"/>
      <c r="BN37" s="610"/>
      <c r="BO37" s="610"/>
      <c r="BP37" s="610"/>
      <c r="BQ37" s="610"/>
      <c r="BR37" s="610"/>
      <c r="BS37" s="610"/>
      <c r="BT37" s="610"/>
      <c r="BU37" s="611"/>
      <c r="BV37" s="595">
        <v>1569</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583432</v>
      </c>
      <c r="CS37" s="627"/>
      <c r="CT37" s="627"/>
      <c r="CU37" s="627"/>
      <c r="CV37" s="627"/>
      <c r="CW37" s="627"/>
      <c r="CX37" s="627"/>
      <c r="CY37" s="628"/>
      <c r="CZ37" s="629">
        <v>7.8</v>
      </c>
      <c r="DA37" s="630"/>
      <c r="DB37" s="630"/>
      <c r="DC37" s="631"/>
      <c r="DD37" s="604">
        <v>583432</v>
      </c>
      <c r="DE37" s="627"/>
      <c r="DF37" s="627"/>
      <c r="DG37" s="627"/>
      <c r="DH37" s="627"/>
      <c r="DI37" s="627"/>
      <c r="DJ37" s="627"/>
      <c r="DK37" s="628"/>
      <c r="DL37" s="604">
        <v>583334</v>
      </c>
      <c r="DM37" s="627"/>
      <c r="DN37" s="627"/>
      <c r="DO37" s="627"/>
      <c r="DP37" s="627"/>
      <c r="DQ37" s="627"/>
      <c r="DR37" s="627"/>
      <c r="DS37" s="627"/>
      <c r="DT37" s="627"/>
      <c r="DU37" s="627"/>
      <c r="DV37" s="628"/>
      <c r="DW37" s="600">
        <v>12.1</v>
      </c>
      <c r="DX37" s="625"/>
      <c r="DY37" s="625"/>
      <c r="DZ37" s="625"/>
      <c r="EA37" s="625"/>
      <c r="EB37" s="625"/>
      <c r="EC37" s="626"/>
    </row>
    <row r="38" spans="2:133" ht="11.25" customHeight="1">
      <c r="AQ38" s="674" t="s">
        <v>320</v>
      </c>
      <c r="AR38" s="675"/>
      <c r="AS38" s="675"/>
      <c r="AT38" s="675"/>
      <c r="AU38" s="675"/>
      <c r="AV38" s="675"/>
      <c r="AW38" s="675"/>
      <c r="AX38" s="675"/>
      <c r="AY38" s="676"/>
      <c r="AZ38" s="595">
        <v>33768</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2562</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966274</v>
      </c>
      <c r="CS38" s="596"/>
      <c r="CT38" s="596"/>
      <c r="CU38" s="596"/>
      <c r="CV38" s="596"/>
      <c r="CW38" s="596"/>
      <c r="CX38" s="596"/>
      <c r="CY38" s="597"/>
      <c r="CZ38" s="629">
        <v>12.9</v>
      </c>
      <c r="DA38" s="630"/>
      <c r="DB38" s="630"/>
      <c r="DC38" s="631"/>
      <c r="DD38" s="604">
        <v>880155</v>
      </c>
      <c r="DE38" s="596"/>
      <c r="DF38" s="596"/>
      <c r="DG38" s="596"/>
      <c r="DH38" s="596"/>
      <c r="DI38" s="596"/>
      <c r="DJ38" s="596"/>
      <c r="DK38" s="597"/>
      <c r="DL38" s="604">
        <v>670777</v>
      </c>
      <c r="DM38" s="596"/>
      <c r="DN38" s="596"/>
      <c r="DO38" s="596"/>
      <c r="DP38" s="596"/>
      <c r="DQ38" s="596"/>
      <c r="DR38" s="596"/>
      <c r="DS38" s="596"/>
      <c r="DT38" s="596"/>
      <c r="DU38" s="596"/>
      <c r="DV38" s="597"/>
      <c r="DW38" s="600">
        <v>13.9</v>
      </c>
      <c r="DX38" s="625"/>
      <c r="DY38" s="625"/>
      <c r="DZ38" s="625"/>
      <c r="EA38" s="625"/>
      <c r="EB38" s="625"/>
      <c r="EC38" s="626"/>
    </row>
    <row r="39" spans="2:133" ht="11.25" customHeight="1">
      <c r="AQ39" s="674" t="s">
        <v>323</v>
      </c>
      <c r="AR39" s="675"/>
      <c r="AS39" s="675"/>
      <c r="AT39" s="675"/>
      <c r="AU39" s="675"/>
      <c r="AV39" s="675"/>
      <c r="AW39" s="675"/>
      <c r="AX39" s="675"/>
      <c r="AY39" s="676"/>
      <c r="AZ39" s="595">
        <v>13964</v>
      </c>
      <c r="BA39" s="596"/>
      <c r="BB39" s="596"/>
      <c r="BC39" s="596"/>
      <c r="BD39" s="627"/>
      <c r="BE39" s="627"/>
      <c r="BF39" s="652"/>
      <c r="BG39" s="680" t="s">
        <v>324</v>
      </c>
      <c r="BH39" s="681"/>
      <c r="BI39" s="681"/>
      <c r="BJ39" s="681"/>
      <c r="BK39" s="681"/>
      <c r="BL39" s="189"/>
      <c r="BM39" s="610" t="s">
        <v>325</v>
      </c>
      <c r="BN39" s="610"/>
      <c r="BO39" s="610"/>
      <c r="BP39" s="610"/>
      <c r="BQ39" s="610"/>
      <c r="BR39" s="610"/>
      <c r="BS39" s="610"/>
      <c r="BT39" s="610"/>
      <c r="BU39" s="611"/>
      <c r="BV39" s="595">
        <v>75</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375155</v>
      </c>
      <c r="CS39" s="627"/>
      <c r="CT39" s="627"/>
      <c r="CU39" s="627"/>
      <c r="CV39" s="627"/>
      <c r="CW39" s="627"/>
      <c r="CX39" s="627"/>
      <c r="CY39" s="628"/>
      <c r="CZ39" s="629">
        <v>5</v>
      </c>
      <c r="DA39" s="630"/>
      <c r="DB39" s="630"/>
      <c r="DC39" s="631"/>
      <c r="DD39" s="604">
        <v>331292</v>
      </c>
      <c r="DE39" s="627"/>
      <c r="DF39" s="627"/>
      <c r="DG39" s="627"/>
      <c r="DH39" s="627"/>
      <c r="DI39" s="627"/>
      <c r="DJ39" s="627"/>
      <c r="DK39" s="628"/>
      <c r="DL39" s="604" t="s">
        <v>327</v>
      </c>
      <c r="DM39" s="627"/>
      <c r="DN39" s="627"/>
      <c r="DO39" s="627"/>
      <c r="DP39" s="627"/>
      <c r="DQ39" s="627"/>
      <c r="DR39" s="627"/>
      <c r="DS39" s="627"/>
      <c r="DT39" s="627"/>
      <c r="DU39" s="627"/>
      <c r="DV39" s="628"/>
      <c r="DW39" s="600" t="s">
        <v>327</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v>137881</v>
      </c>
      <c r="BA40" s="596"/>
      <c r="BB40" s="596"/>
      <c r="BC40" s="596"/>
      <c r="BD40" s="627"/>
      <c r="BE40" s="627"/>
      <c r="BF40" s="652"/>
      <c r="BG40" s="680"/>
      <c r="BH40" s="681"/>
      <c r="BI40" s="681"/>
      <c r="BJ40" s="681"/>
      <c r="BK40" s="681"/>
      <c r="BL40" s="189"/>
      <c r="BM40" s="610" t="s">
        <v>329</v>
      </c>
      <c r="BN40" s="610"/>
      <c r="BO40" s="610"/>
      <c r="BP40" s="610"/>
      <c r="BQ40" s="610"/>
      <c r="BR40" s="610"/>
      <c r="BS40" s="610"/>
      <c r="BT40" s="610"/>
      <c r="BU40" s="611"/>
      <c r="BV40" s="595">
        <v>98</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v>36000</v>
      </c>
      <c r="CS40" s="596"/>
      <c r="CT40" s="596"/>
      <c r="CU40" s="596"/>
      <c r="CV40" s="596"/>
      <c r="CW40" s="596"/>
      <c r="CX40" s="596"/>
      <c r="CY40" s="597"/>
      <c r="CZ40" s="629">
        <v>0.5</v>
      </c>
      <c r="DA40" s="630"/>
      <c r="DB40" s="630"/>
      <c r="DC40" s="631"/>
      <c r="DD40" s="604">
        <v>36000</v>
      </c>
      <c r="DE40" s="596"/>
      <c r="DF40" s="596"/>
      <c r="DG40" s="596"/>
      <c r="DH40" s="596"/>
      <c r="DI40" s="596"/>
      <c r="DJ40" s="596"/>
      <c r="DK40" s="597"/>
      <c r="DL40" s="604" t="s">
        <v>327</v>
      </c>
      <c r="DM40" s="596"/>
      <c r="DN40" s="596"/>
      <c r="DO40" s="596"/>
      <c r="DP40" s="596"/>
      <c r="DQ40" s="596"/>
      <c r="DR40" s="596"/>
      <c r="DS40" s="596"/>
      <c r="DT40" s="596"/>
      <c r="DU40" s="596"/>
      <c r="DV40" s="597"/>
      <c r="DW40" s="600" t="s">
        <v>327</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331</v>
      </c>
      <c r="AR41" s="616"/>
      <c r="AS41" s="616"/>
      <c r="AT41" s="616"/>
      <c r="AU41" s="616"/>
      <c r="AV41" s="616"/>
      <c r="AW41" s="616"/>
      <c r="AX41" s="616"/>
      <c r="AY41" s="617"/>
      <c r="AZ41" s="667">
        <v>484471</v>
      </c>
      <c r="BA41" s="668"/>
      <c r="BB41" s="668"/>
      <c r="BC41" s="668"/>
      <c r="BD41" s="663"/>
      <c r="BE41" s="663"/>
      <c r="BF41" s="665"/>
      <c r="BG41" s="682"/>
      <c r="BH41" s="683"/>
      <c r="BI41" s="683"/>
      <c r="BJ41" s="683"/>
      <c r="BK41" s="683"/>
      <c r="BL41" s="191"/>
      <c r="BM41" s="616" t="s">
        <v>332</v>
      </c>
      <c r="BN41" s="616"/>
      <c r="BO41" s="616"/>
      <c r="BP41" s="616"/>
      <c r="BQ41" s="616"/>
      <c r="BR41" s="616"/>
      <c r="BS41" s="616"/>
      <c r="BT41" s="616"/>
      <c r="BU41" s="617"/>
      <c r="BV41" s="667">
        <v>360</v>
      </c>
      <c r="BW41" s="668"/>
      <c r="BX41" s="668"/>
      <c r="BY41" s="668"/>
      <c r="BZ41" s="668"/>
      <c r="CA41" s="668"/>
      <c r="CB41" s="677"/>
      <c r="CD41" s="609" t="s">
        <v>333</v>
      </c>
      <c r="CE41" s="610"/>
      <c r="CF41" s="610"/>
      <c r="CG41" s="610"/>
      <c r="CH41" s="610"/>
      <c r="CI41" s="610"/>
      <c r="CJ41" s="610"/>
      <c r="CK41" s="610"/>
      <c r="CL41" s="610"/>
      <c r="CM41" s="610"/>
      <c r="CN41" s="610"/>
      <c r="CO41" s="610"/>
      <c r="CP41" s="610"/>
      <c r="CQ41" s="611"/>
      <c r="CR41" s="595" t="s">
        <v>334</v>
      </c>
      <c r="CS41" s="627"/>
      <c r="CT41" s="627"/>
      <c r="CU41" s="627"/>
      <c r="CV41" s="627"/>
      <c r="CW41" s="627"/>
      <c r="CX41" s="627"/>
      <c r="CY41" s="628"/>
      <c r="CZ41" s="629" t="s">
        <v>334</v>
      </c>
      <c r="DA41" s="630"/>
      <c r="DB41" s="630"/>
      <c r="DC41" s="631"/>
      <c r="DD41" s="604" t="s">
        <v>334</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336</v>
      </c>
      <c r="CE42" s="593"/>
      <c r="CF42" s="593"/>
      <c r="CG42" s="593"/>
      <c r="CH42" s="593"/>
      <c r="CI42" s="593"/>
      <c r="CJ42" s="593"/>
      <c r="CK42" s="593"/>
      <c r="CL42" s="593"/>
      <c r="CM42" s="593"/>
      <c r="CN42" s="593"/>
      <c r="CO42" s="593"/>
      <c r="CP42" s="593"/>
      <c r="CQ42" s="594"/>
      <c r="CR42" s="595">
        <v>1413176</v>
      </c>
      <c r="CS42" s="596"/>
      <c r="CT42" s="596"/>
      <c r="CU42" s="596"/>
      <c r="CV42" s="596"/>
      <c r="CW42" s="596"/>
      <c r="CX42" s="596"/>
      <c r="CY42" s="597"/>
      <c r="CZ42" s="629">
        <v>18.899999999999999</v>
      </c>
      <c r="DA42" s="678"/>
      <c r="DB42" s="678"/>
      <c r="DC42" s="679"/>
      <c r="DD42" s="604">
        <v>378578</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338</v>
      </c>
      <c r="CE43" s="593"/>
      <c r="CF43" s="593"/>
      <c r="CG43" s="593"/>
      <c r="CH43" s="593"/>
      <c r="CI43" s="593"/>
      <c r="CJ43" s="593"/>
      <c r="CK43" s="593"/>
      <c r="CL43" s="593"/>
      <c r="CM43" s="593"/>
      <c r="CN43" s="593"/>
      <c r="CO43" s="593"/>
      <c r="CP43" s="593"/>
      <c r="CQ43" s="594"/>
      <c r="CR43" s="595">
        <v>71852</v>
      </c>
      <c r="CS43" s="627"/>
      <c r="CT43" s="627"/>
      <c r="CU43" s="627"/>
      <c r="CV43" s="627"/>
      <c r="CW43" s="627"/>
      <c r="CX43" s="627"/>
      <c r="CY43" s="628"/>
      <c r="CZ43" s="629">
        <v>1</v>
      </c>
      <c r="DA43" s="630"/>
      <c r="DB43" s="630"/>
      <c r="DC43" s="631"/>
      <c r="DD43" s="604">
        <v>71852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339</v>
      </c>
      <c r="CD44" s="701" t="s">
        <v>291</v>
      </c>
      <c r="CE44" s="702"/>
      <c r="CF44" s="592" t="s">
        <v>340</v>
      </c>
      <c r="CG44" s="593"/>
      <c r="CH44" s="593"/>
      <c r="CI44" s="593"/>
      <c r="CJ44" s="593"/>
      <c r="CK44" s="593"/>
      <c r="CL44" s="593"/>
      <c r="CM44" s="593"/>
      <c r="CN44" s="593"/>
      <c r="CO44" s="593"/>
      <c r="CP44" s="593"/>
      <c r="CQ44" s="594"/>
      <c r="CR44" s="595">
        <v>1098714</v>
      </c>
      <c r="CS44" s="596"/>
      <c r="CT44" s="596"/>
      <c r="CU44" s="596"/>
      <c r="CV44" s="596"/>
      <c r="CW44" s="596"/>
      <c r="CX44" s="596"/>
      <c r="CY44" s="597"/>
      <c r="CZ44" s="629">
        <v>14.7</v>
      </c>
      <c r="DA44" s="678"/>
      <c r="DB44" s="678"/>
      <c r="DC44" s="679"/>
      <c r="DD44" s="604">
        <v>292833</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341</v>
      </c>
      <c r="CG45" s="593"/>
      <c r="CH45" s="593"/>
      <c r="CI45" s="593"/>
      <c r="CJ45" s="593"/>
      <c r="CK45" s="593"/>
      <c r="CL45" s="593"/>
      <c r="CM45" s="593"/>
      <c r="CN45" s="593"/>
      <c r="CO45" s="593"/>
      <c r="CP45" s="593"/>
      <c r="CQ45" s="594"/>
      <c r="CR45" s="595">
        <v>381785</v>
      </c>
      <c r="CS45" s="627"/>
      <c r="CT45" s="627"/>
      <c r="CU45" s="627"/>
      <c r="CV45" s="627"/>
      <c r="CW45" s="627"/>
      <c r="CX45" s="627"/>
      <c r="CY45" s="628"/>
      <c r="CZ45" s="629">
        <v>5.0999999999999996</v>
      </c>
      <c r="DA45" s="630"/>
      <c r="DB45" s="630"/>
      <c r="DC45" s="631"/>
      <c r="DD45" s="604">
        <v>8932</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342</v>
      </c>
      <c r="CG46" s="593"/>
      <c r="CH46" s="593"/>
      <c r="CI46" s="593"/>
      <c r="CJ46" s="593"/>
      <c r="CK46" s="593"/>
      <c r="CL46" s="593"/>
      <c r="CM46" s="593"/>
      <c r="CN46" s="593"/>
      <c r="CO46" s="593"/>
      <c r="CP46" s="593"/>
      <c r="CQ46" s="594"/>
      <c r="CR46" s="595">
        <v>711348</v>
      </c>
      <c r="CS46" s="596"/>
      <c r="CT46" s="596"/>
      <c r="CU46" s="596"/>
      <c r="CV46" s="596"/>
      <c r="CW46" s="596"/>
      <c r="CX46" s="596"/>
      <c r="CY46" s="597"/>
      <c r="CZ46" s="629">
        <v>9.5</v>
      </c>
      <c r="DA46" s="678"/>
      <c r="DB46" s="678"/>
      <c r="DC46" s="679"/>
      <c r="DD46" s="604">
        <v>283420</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343</v>
      </c>
      <c r="CG47" s="593"/>
      <c r="CH47" s="593"/>
      <c r="CI47" s="593"/>
      <c r="CJ47" s="593"/>
      <c r="CK47" s="593"/>
      <c r="CL47" s="593"/>
      <c r="CM47" s="593"/>
      <c r="CN47" s="593"/>
      <c r="CO47" s="593"/>
      <c r="CP47" s="593"/>
      <c r="CQ47" s="594"/>
      <c r="CR47" s="595">
        <v>314462</v>
      </c>
      <c r="CS47" s="627"/>
      <c r="CT47" s="627"/>
      <c r="CU47" s="627"/>
      <c r="CV47" s="627"/>
      <c r="CW47" s="627"/>
      <c r="CX47" s="627"/>
      <c r="CY47" s="628"/>
      <c r="CZ47" s="629">
        <v>4.2</v>
      </c>
      <c r="DA47" s="630"/>
      <c r="DB47" s="630"/>
      <c r="DC47" s="631"/>
      <c r="DD47" s="604">
        <v>85745</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344</v>
      </c>
      <c r="CG48" s="593"/>
      <c r="CH48" s="593"/>
      <c r="CI48" s="593"/>
      <c r="CJ48" s="593"/>
      <c r="CK48" s="593"/>
      <c r="CL48" s="593"/>
      <c r="CM48" s="593"/>
      <c r="CN48" s="593"/>
      <c r="CO48" s="593"/>
      <c r="CP48" s="593"/>
      <c r="CQ48" s="594"/>
      <c r="CR48" s="595" t="s">
        <v>224</v>
      </c>
      <c r="CS48" s="596"/>
      <c r="CT48" s="596"/>
      <c r="CU48" s="596"/>
      <c r="CV48" s="596"/>
      <c r="CW48" s="596"/>
      <c r="CX48" s="596"/>
      <c r="CY48" s="597"/>
      <c r="CZ48" s="629" t="s">
        <v>224</v>
      </c>
      <c r="DA48" s="678"/>
      <c r="DB48" s="678"/>
      <c r="DC48" s="679"/>
      <c r="DD48" s="604" t="s">
        <v>224</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345</v>
      </c>
      <c r="CE49" s="639"/>
      <c r="CF49" s="639"/>
      <c r="CG49" s="639"/>
      <c r="CH49" s="639"/>
      <c r="CI49" s="639"/>
      <c r="CJ49" s="639"/>
      <c r="CK49" s="639"/>
      <c r="CL49" s="639"/>
      <c r="CM49" s="639"/>
      <c r="CN49" s="639"/>
      <c r="CO49" s="639"/>
      <c r="CP49" s="639"/>
      <c r="CQ49" s="640"/>
      <c r="CR49" s="667">
        <v>7489638</v>
      </c>
      <c r="CS49" s="663"/>
      <c r="CT49" s="663"/>
      <c r="CU49" s="663"/>
      <c r="CV49" s="663"/>
      <c r="CW49" s="663"/>
      <c r="CX49" s="663"/>
      <c r="CY49" s="690"/>
      <c r="CZ49" s="691">
        <v>100</v>
      </c>
      <c r="DA49" s="692"/>
      <c r="DB49" s="692"/>
      <c r="DC49" s="693"/>
      <c r="DD49" s="694">
        <v>5595814</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5" zoomScaleNormal="65" zoomScaleSheetLayoutView="70" workbookViewId="0">
      <selection activeCell="B87" sqref="B87:P8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347</v>
      </c>
      <c r="DK2" s="737"/>
      <c r="DL2" s="737"/>
      <c r="DM2" s="737"/>
      <c r="DN2" s="737"/>
      <c r="DO2" s="738"/>
      <c r="DP2" s="202"/>
      <c r="DQ2" s="736" t="s">
        <v>348</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351</v>
      </c>
      <c r="B5" s="731"/>
      <c r="C5" s="731"/>
      <c r="D5" s="731"/>
      <c r="E5" s="731"/>
      <c r="F5" s="731"/>
      <c r="G5" s="731"/>
      <c r="H5" s="731"/>
      <c r="I5" s="731"/>
      <c r="J5" s="731"/>
      <c r="K5" s="731"/>
      <c r="L5" s="731"/>
      <c r="M5" s="731"/>
      <c r="N5" s="731"/>
      <c r="O5" s="731"/>
      <c r="P5" s="732"/>
      <c r="Q5" s="707" t="s">
        <v>352</v>
      </c>
      <c r="R5" s="708"/>
      <c r="S5" s="708"/>
      <c r="T5" s="708"/>
      <c r="U5" s="709"/>
      <c r="V5" s="707" t="s">
        <v>353</v>
      </c>
      <c r="W5" s="708"/>
      <c r="X5" s="708"/>
      <c r="Y5" s="708"/>
      <c r="Z5" s="709"/>
      <c r="AA5" s="707" t="s">
        <v>354</v>
      </c>
      <c r="AB5" s="708"/>
      <c r="AC5" s="708"/>
      <c r="AD5" s="708"/>
      <c r="AE5" s="708"/>
      <c r="AF5" s="740" t="s">
        <v>355</v>
      </c>
      <c r="AG5" s="708"/>
      <c r="AH5" s="708"/>
      <c r="AI5" s="708"/>
      <c r="AJ5" s="719"/>
      <c r="AK5" s="708" t="s">
        <v>356</v>
      </c>
      <c r="AL5" s="708"/>
      <c r="AM5" s="708"/>
      <c r="AN5" s="708"/>
      <c r="AO5" s="709"/>
      <c r="AP5" s="707" t="s">
        <v>357</v>
      </c>
      <c r="AQ5" s="708"/>
      <c r="AR5" s="708"/>
      <c r="AS5" s="708"/>
      <c r="AT5" s="709"/>
      <c r="AU5" s="707" t="s">
        <v>358</v>
      </c>
      <c r="AV5" s="708"/>
      <c r="AW5" s="708"/>
      <c r="AX5" s="708"/>
      <c r="AY5" s="719"/>
      <c r="AZ5" s="209"/>
      <c r="BA5" s="209"/>
      <c r="BB5" s="209"/>
      <c r="BC5" s="209"/>
      <c r="BD5" s="209"/>
      <c r="BE5" s="210"/>
      <c r="BF5" s="210"/>
      <c r="BG5" s="210"/>
      <c r="BH5" s="210"/>
      <c r="BI5" s="210"/>
      <c r="BJ5" s="210"/>
      <c r="BK5" s="210"/>
      <c r="BL5" s="210"/>
      <c r="BM5" s="210"/>
      <c r="BN5" s="210"/>
      <c r="BO5" s="210"/>
      <c r="BP5" s="210"/>
      <c r="BQ5" s="730" t="s">
        <v>359</v>
      </c>
      <c r="BR5" s="731"/>
      <c r="BS5" s="731"/>
      <c r="BT5" s="731"/>
      <c r="BU5" s="731"/>
      <c r="BV5" s="731"/>
      <c r="BW5" s="731"/>
      <c r="BX5" s="731"/>
      <c r="BY5" s="731"/>
      <c r="BZ5" s="731"/>
      <c r="CA5" s="731"/>
      <c r="CB5" s="731"/>
      <c r="CC5" s="731"/>
      <c r="CD5" s="731"/>
      <c r="CE5" s="731"/>
      <c r="CF5" s="731"/>
      <c r="CG5" s="732"/>
      <c r="CH5" s="707" t="s">
        <v>360</v>
      </c>
      <c r="CI5" s="708"/>
      <c r="CJ5" s="708"/>
      <c r="CK5" s="708"/>
      <c r="CL5" s="709"/>
      <c r="CM5" s="707" t="s">
        <v>361</v>
      </c>
      <c r="CN5" s="708"/>
      <c r="CO5" s="708"/>
      <c r="CP5" s="708"/>
      <c r="CQ5" s="709"/>
      <c r="CR5" s="707" t="s">
        <v>362</v>
      </c>
      <c r="CS5" s="708"/>
      <c r="CT5" s="708"/>
      <c r="CU5" s="708"/>
      <c r="CV5" s="709"/>
      <c r="CW5" s="707" t="s">
        <v>363</v>
      </c>
      <c r="CX5" s="708"/>
      <c r="CY5" s="708"/>
      <c r="CZ5" s="708"/>
      <c r="DA5" s="709"/>
      <c r="DB5" s="707" t="s">
        <v>364</v>
      </c>
      <c r="DC5" s="708"/>
      <c r="DD5" s="708"/>
      <c r="DE5" s="708"/>
      <c r="DF5" s="709"/>
      <c r="DG5" s="713" t="s">
        <v>365</v>
      </c>
      <c r="DH5" s="714"/>
      <c r="DI5" s="714"/>
      <c r="DJ5" s="714"/>
      <c r="DK5" s="715"/>
      <c r="DL5" s="713" t="s">
        <v>366</v>
      </c>
      <c r="DM5" s="714"/>
      <c r="DN5" s="714"/>
      <c r="DO5" s="714"/>
      <c r="DP5" s="715"/>
      <c r="DQ5" s="707" t="s">
        <v>367</v>
      </c>
      <c r="DR5" s="708"/>
      <c r="DS5" s="708"/>
      <c r="DT5" s="708"/>
      <c r="DU5" s="709"/>
      <c r="DV5" s="707" t="s">
        <v>358</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368</v>
      </c>
      <c r="C7" s="722"/>
      <c r="D7" s="722"/>
      <c r="E7" s="722"/>
      <c r="F7" s="722"/>
      <c r="G7" s="722"/>
      <c r="H7" s="722"/>
      <c r="I7" s="722"/>
      <c r="J7" s="722"/>
      <c r="K7" s="722"/>
      <c r="L7" s="722"/>
      <c r="M7" s="722"/>
      <c r="N7" s="722"/>
      <c r="O7" s="722"/>
      <c r="P7" s="723"/>
      <c r="Q7" s="724">
        <v>7689</v>
      </c>
      <c r="R7" s="725"/>
      <c r="S7" s="725"/>
      <c r="T7" s="725"/>
      <c r="U7" s="725"/>
      <c r="V7" s="725">
        <v>7488</v>
      </c>
      <c r="W7" s="725"/>
      <c r="X7" s="725"/>
      <c r="Y7" s="725"/>
      <c r="Z7" s="725"/>
      <c r="AA7" s="725">
        <v>201</v>
      </c>
      <c r="AB7" s="725"/>
      <c r="AC7" s="725"/>
      <c r="AD7" s="725"/>
      <c r="AE7" s="726"/>
      <c r="AF7" s="727">
        <v>178</v>
      </c>
      <c r="AG7" s="728"/>
      <c r="AH7" s="728"/>
      <c r="AI7" s="728"/>
      <c r="AJ7" s="729"/>
      <c r="AK7" s="764">
        <v>67</v>
      </c>
      <c r="AL7" s="765"/>
      <c r="AM7" s="765"/>
      <c r="AN7" s="765"/>
      <c r="AO7" s="765"/>
      <c r="AP7" s="765">
        <v>10868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553</v>
      </c>
      <c r="BT7" s="769"/>
      <c r="BU7" s="769"/>
      <c r="BV7" s="769"/>
      <c r="BW7" s="769"/>
      <c r="BX7" s="769"/>
      <c r="BY7" s="769"/>
      <c r="BZ7" s="769"/>
      <c r="CA7" s="769"/>
      <c r="CB7" s="769"/>
      <c r="CC7" s="769"/>
      <c r="CD7" s="769"/>
      <c r="CE7" s="769"/>
      <c r="CF7" s="769"/>
      <c r="CG7" s="770"/>
      <c r="CH7" s="761">
        <v>-5</v>
      </c>
      <c r="CI7" s="762"/>
      <c r="CJ7" s="762"/>
      <c r="CK7" s="762"/>
      <c r="CL7" s="763"/>
      <c r="CM7" s="761">
        <v>161</v>
      </c>
      <c r="CN7" s="762"/>
      <c r="CO7" s="762"/>
      <c r="CP7" s="762"/>
      <c r="CQ7" s="763"/>
      <c r="CR7" s="761">
        <v>146</v>
      </c>
      <c r="CS7" s="762"/>
      <c r="CT7" s="762"/>
      <c r="CU7" s="762"/>
      <c r="CV7" s="763"/>
      <c r="CW7" s="761">
        <v>5</v>
      </c>
      <c r="CX7" s="762"/>
      <c r="CY7" s="762"/>
      <c r="CZ7" s="762"/>
      <c r="DA7" s="763"/>
      <c r="DB7" s="761" t="s">
        <v>552</v>
      </c>
      <c r="DC7" s="762"/>
      <c r="DD7" s="762"/>
      <c r="DE7" s="762"/>
      <c r="DF7" s="763"/>
      <c r="DG7" s="761" t="s">
        <v>552</v>
      </c>
      <c r="DH7" s="762"/>
      <c r="DI7" s="762"/>
      <c r="DJ7" s="762"/>
      <c r="DK7" s="763"/>
      <c r="DL7" s="761" t="s">
        <v>552</v>
      </c>
      <c r="DM7" s="762"/>
      <c r="DN7" s="762"/>
      <c r="DO7" s="762"/>
      <c r="DP7" s="763"/>
      <c r="DQ7" s="761" t="s">
        <v>552</v>
      </c>
      <c r="DR7" s="762"/>
      <c r="DS7" s="762"/>
      <c r="DT7" s="762"/>
      <c r="DU7" s="763"/>
      <c r="DV7" s="742"/>
      <c r="DW7" s="743"/>
      <c r="DX7" s="743"/>
      <c r="DY7" s="743"/>
      <c r="DZ7" s="744"/>
      <c r="EA7" s="207"/>
    </row>
    <row r="8" spans="1:131" s="208" customFormat="1" ht="26.25" customHeight="1">
      <c r="A8" s="214">
        <v>2</v>
      </c>
      <c r="B8" s="745" t="s">
        <v>369</v>
      </c>
      <c r="C8" s="746"/>
      <c r="D8" s="746"/>
      <c r="E8" s="746"/>
      <c r="F8" s="746"/>
      <c r="G8" s="746"/>
      <c r="H8" s="746"/>
      <c r="I8" s="746"/>
      <c r="J8" s="746"/>
      <c r="K8" s="746"/>
      <c r="L8" s="746"/>
      <c r="M8" s="746"/>
      <c r="N8" s="746"/>
      <c r="O8" s="746"/>
      <c r="P8" s="747"/>
      <c r="Q8" s="748">
        <v>2</v>
      </c>
      <c r="R8" s="749"/>
      <c r="S8" s="749"/>
      <c r="T8" s="749"/>
      <c r="U8" s="749"/>
      <c r="V8" s="749">
        <v>2</v>
      </c>
      <c r="W8" s="749"/>
      <c r="X8" s="749"/>
      <c r="Y8" s="749"/>
      <c r="Z8" s="749"/>
      <c r="AA8" s="749">
        <v>0</v>
      </c>
      <c r="AB8" s="749"/>
      <c r="AC8" s="749"/>
      <c r="AD8" s="749"/>
      <c r="AE8" s="750"/>
      <c r="AF8" s="751">
        <v>0</v>
      </c>
      <c r="AG8" s="752"/>
      <c r="AH8" s="752"/>
      <c r="AI8" s="752"/>
      <c r="AJ8" s="753"/>
      <c r="AK8" s="754" t="s">
        <v>535</v>
      </c>
      <c r="AL8" s="755"/>
      <c r="AM8" s="755"/>
      <c r="AN8" s="755"/>
      <c r="AO8" s="755"/>
      <c r="AP8" s="755">
        <v>1</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554</v>
      </c>
      <c r="BT8" s="759"/>
      <c r="BU8" s="759"/>
      <c r="BV8" s="759"/>
      <c r="BW8" s="759"/>
      <c r="BX8" s="759"/>
      <c r="BY8" s="759"/>
      <c r="BZ8" s="759"/>
      <c r="CA8" s="759"/>
      <c r="CB8" s="759"/>
      <c r="CC8" s="759"/>
      <c r="CD8" s="759"/>
      <c r="CE8" s="759"/>
      <c r="CF8" s="759"/>
      <c r="CG8" s="760"/>
      <c r="CH8" s="771">
        <v>9</v>
      </c>
      <c r="CI8" s="772"/>
      <c r="CJ8" s="772"/>
      <c r="CK8" s="772"/>
      <c r="CL8" s="773"/>
      <c r="CM8" s="771">
        <v>135</v>
      </c>
      <c r="CN8" s="772"/>
      <c r="CO8" s="772"/>
      <c r="CP8" s="772"/>
      <c r="CQ8" s="773"/>
      <c r="CR8" s="771">
        <v>16</v>
      </c>
      <c r="CS8" s="772"/>
      <c r="CT8" s="772"/>
      <c r="CU8" s="772"/>
      <c r="CV8" s="773"/>
      <c r="CW8" s="771" t="s">
        <v>552</v>
      </c>
      <c r="CX8" s="772"/>
      <c r="CY8" s="772"/>
      <c r="CZ8" s="772"/>
      <c r="DA8" s="773"/>
      <c r="DB8" s="771" t="s">
        <v>552</v>
      </c>
      <c r="DC8" s="772"/>
      <c r="DD8" s="772"/>
      <c r="DE8" s="772"/>
      <c r="DF8" s="773"/>
      <c r="DG8" s="771" t="s">
        <v>552</v>
      </c>
      <c r="DH8" s="772"/>
      <c r="DI8" s="772"/>
      <c r="DJ8" s="772"/>
      <c r="DK8" s="773"/>
      <c r="DL8" s="771" t="s">
        <v>552</v>
      </c>
      <c r="DM8" s="772"/>
      <c r="DN8" s="772"/>
      <c r="DO8" s="772"/>
      <c r="DP8" s="773"/>
      <c r="DQ8" s="771" t="s">
        <v>552</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555</v>
      </c>
      <c r="BT9" s="759"/>
      <c r="BU9" s="759"/>
      <c r="BV9" s="759"/>
      <c r="BW9" s="759"/>
      <c r="BX9" s="759"/>
      <c r="BY9" s="759"/>
      <c r="BZ9" s="759"/>
      <c r="CA9" s="759"/>
      <c r="CB9" s="759"/>
      <c r="CC9" s="759"/>
      <c r="CD9" s="759"/>
      <c r="CE9" s="759"/>
      <c r="CF9" s="759"/>
      <c r="CG9" s="760"/>
      <c r="CH9" s="771">
        <v>1</v>
      </c>
      <c r="CI9" s="772"/>
      <c r="CJ9" s="772"/>
      <c r="CK9" s="772"/>
      <c r="CL9" s="773"/>
      <c r="CM9" s="771">
        <v>17</v>
      </c>
      <c r="CN9" s="772"/>
      <c r="CO9" s="772"/>
      <c r="CP9" s="772"/>
      <c r="CQ9" s="773"/>
      <c r="CR9" s="771">
        <v>17</v>
      </c>
      <c r="CS9" s="772"/>
      <c r="CT9" s="772"/>
      <c r="CU9" s="772"/>
      <c r="CV9" s="773"/>
      <c r="CW9" s="771" t="s">
        <v>552</v>
      </c>
      <c r="CX9" s="772"/>
      <c r="CY9" s="772"/>
      <c r="CZ9" s="772"/>
      <c r="DA9" s="773"/>
      <c r="DB9" s="771" t="s">
        <v>552</v>
      </c>
      <c r="DC9" s="772"/>
      <c r="DD9" s="772"/>
      <c r="DE9" s="772"/>
      <c r="DF9" s="773"/>
      <c r="DG9" s="771" t="s">
        <v>552</v>
      </c>
      <c r="DH9" s="772"/>
      <c r="DI9" s="772"/>
      <c r="DJ9" s="772"/>
      <c r="DK9" s="773"/>
      <c r="DL9" s="771" t="s">
        <v>552</v>
      </c>
      <c r="DM9" s="772"/>
      <c r="DN9" s="772"/>
      <c r="DO9" s="772"/>
      <c r="DP9" s="773"/>
      <c r="DQ9" s="771" t="s">
        <v>552</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556</v>
      </c>
      <c r="BT10" s="759"/>
      <c r="BU10" s="759"/>
      <c r="BV10" s="759"/>
      <c r="BW10" s="759"/>
      <c r="BX10" s="759"/>
      <c r="BY10" s="759"/>
      <c r="BZ10" s="759"/>
      <c r="CA10" s="759"/>
      <c r="CB10" s="759"/>
      <c r="CC10" s="759"/>
      <c r="CD10" s="759"/>
      <c r="CE10" s="759"/>
      <c r="CF10" s="759"/>
      <c r="CG10" s="760"/>
      <c r="CH10" s="771">
        <v>-16</v>
      </c>
      <c r="CI10" s="772"/>
      <c r="CJ10" s="772"/>
      <c r="CK10" s="772"/>
      <c r="CL10" s="773"/>
      <c r="CM10" s="771">
        <v>51</v>
      </c>
      <c r="CN10" s="772"/>
      <c r="CO10" s="772"/>
      <c r="CP10" s="772"/>
      <c r="CQ10" s="773"/>
      <c r="CR10" s="771">
        <v>40</v>
      </c>
      <c r="CS10" s="772"/>
      <c r="CT10" s="772"/>
      <c r="CU10" s="772"/>
      <c r="CV10" s="773"/>
      <c r="CW10" s="771">
        <v>17</v>
      </c>
      <c r="CX10" s="772"/>
      <c r="CY10" s="772"/>
      <c r="CZ10" s="772"/>
      <c r="DA10" s="773"/>
      <c r="DB10" s="771" t="s">
        <v>552</v>
      </c>
      <c r="DC10" s="772"/>
      <c r="DD10" s="772"/>
      <c r="DE10" s="772"/>
      <c r="DF10" s="773"/>
      <c r="DG10" s="771" t="s">
        <v>552</v>
      </c>
      <c r="DH10" s="772"/>
      <c r="DI10" s="772"/>
      <c r="DJ10" s="772"/>
      <c r="DK10" s="773"/>
      <c r="DL10" s="771" t="s">
        <v>552</v>
      </c>
      <c r="DM10" s="772"/>
      <c r="DN10" s="772"/>
      <c r="DO10" s="772"/>
      <c r="DP10" s="773"/>
      <c r="DQ10" s="771" t="s">
        <v>552</v>
      </c>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557</v>
      </c>
      <c r="BT11" s="759"/>
      <c r="BU11" s="759"/>
      <c r="BV11" s="759"/>
      <c r="BW11" s="759"/>
      <c r="BX11" s="759"/>
      <c r="BY11" s="759"/>
      <c r="BZ11" s="759"/>
      <c r="CA11" s="759"/>
      <c r="CB11" s="759"/>
      <c r="CC11" s="759"/>
      <c r="CD11" s="759"/>
      <c r="CE11" s="759"/>
      <c r="CF11" s="759"/>
      <c r="CG11" s="760"/>
      <c r="CH11" s="771">
        <v>3</v>
      </c>
      <c r="CI11" s="772"/>
      <c r="CJ11" s="772"/>
      <c r="CK11" s="772"/>
      <c r="CL11" s="773"/>
      <c r="CM11" s="771">
        <v>31</v>
      </c>
      <c r="CN11" s="772"/>
      <c r="CO11" s="772"/>
      <c r="CP11" s="772"/>
      <c r="CQ11" s="773"/>
      <c r="CR11" s="771">
        <v>26</v>
      </c>
      <c r="CS11" s="772"/>
      <c r="CT11" s="772"/>
      <c r="CU11" s="772"/>
      <c r="CV11" s="773"/>
      <c r="CW11" s="771" t="s">
        <v>552</v>
      </c>
      <c r="CX11" s="772"/>
      <c r="CY11" s="772"/>
      <c r="CZ11" s="772"/>
      <c r="DA11" s="773"/>
      <c r="DB11" s="771" t="s">
        <v>552</v>
      </c>
      <c r="DC11" s="772"/>
      <c r="DD11" s="772"/>
      <c r="DE11" s="772"/>
      <c r="DF11" s="773"/>
      <c r="DG11" s="771" t="s">
        <v>552</v>
      </c>
      <c r="DH11" s="772"/>
      <c r="DI11" s="772"/>
      <c r="DJ11" s="772"/>
      <c r="DK11" s="773"/>
      <c r="DL11" s="771" t="s">
        <v>552</v>
      </c>
      <c r="DM11" s="772"/>
      <c r="DN11" s="772"/>
      <c r="DO11" s="772"/>
      <c r="DP11" s="773"/>
      <c r="DQ11" s="771" t="s">
        <v>552</v>
      </c>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558</v>
      </c>
      <c r="BT12" s="759"/>
      <c r="BU12" s="759"/>
      <c r="BV12" s="759"/>
      <c r="BW12" s="759"/>
      <c r="BX12" s="759"/>
      <c r="BY12" s="759"/>
      <c r="BZ12" s="759"/>
      <c r="CA12" s="759"/>
      <c r="CB12" s="759"/>
      <c r="CC12" s="759"/>
      <c r="CD12" s="759"/>
      <c r="CE12" s="759"/>
      <c r="CF12" s="759"/>
      <c r="CG12" s="760"/>
      <c r="CH12" s="771">
        <v>3</v>
      </c>
      <c r="CI12" s="772"/>
      <c r="CJ12" s="772"/>
      <c r="CK12" s="772"/>
      <c r="CL12" s="773"/>
      <c r="CM12" s="771">
        <v>80</v>
      </c>
      <c r="CN12" s="772"/>
      <c r="CO12" s="772"/>
      <c r="CP12" s="772"/>
      <c r="CQ12" s="773"/>
      <c r="CR12" s="771">
        <v>30</v>
      </c>
      <c r="CS12" s="772"/>
      <c r="CT12" s="772"/>
      <c r="CU12" s="772"/>
      <c r="CV12" s="773"/>
      <c r="CW12" s="771" t="s">
        <v>552</v>
      </c>
      <c r="CX12" s="772"/>
      <c r="CY12" s="772"/>
      <c r="CZ12" s="772"/>
      <c r="DA12" s="773"/>
      <c r="DB12" s="771" t="s">
        <v>552</v>
      </c>
      <c r="DC12" s="772"/>
      <c r="DD12" s="772"/>
      <c r="DE12" s="772"/>
      <c r="DF12" s="773"/>
      <c r="DG12" s="771" t="s">
        <v>552</v>
      </c>
      <c r="DH12" s="772"/>
      <c r="DI12" s="772"/>
      <c r="DJ12" s="772"/>
      <c r="DK12" s="773"/>
      <c r="DL12" s="771" t="s">
        <v>552</v>
      </c>
      <c r="DM12" s="772"/>
      <c r="DN12" s="772"/>
      <c r="DO12" s="772"/>
      <c r="DP12" s="773"/>
      <c r="DQ12" s="771" t="s">
        <v>552</v>
      </c>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370</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371</v>
      </c>
      <c r="B23" s="780" t="s">
        <v>372</v>
      </c>
      <c r="C23" s="781"/>
      <c r="D23" s="781"/>
      <c r="E23" s="781"/>
      <c r="F23" s="781"/>
      <c r="G23" s="781"/>
      <c r="H23" s="781"/>
      <c r="I23" s="781"/>
      <c r="J23" s="781"/>
      <c r="K23" s="781"/>
      <c r="L23" s="781"/>
      <c r="M23" s="781"/>
      <c r="N23" s="781"/>
      <c r="O23" s="781"/>
      <c r="P23" s="782"/>
      <c r="Q23" s="783">
        <v>7690</v>
      </c>
      <c r="R23" s="784"/>
      <c r="S23" s="784"/>
      <c r="T23" s="784"/>
      <c r="U23" s="784"/>
      <c r="V23" s="784">
        <v>7490</v>
      </c>
      <c r="W23" s="784"/>
      <c r="X23" s="784"/>
      <c r="Y23" s="784"/>
      <c r="Z23" s="784"/>
      <c r="AA23" s="784">
        <v>201</v>
      </c>
      <c r="AB23" s="784"/>
      <c r="AC23" s="784"/>
      <c r="AD23" s="784"/>
      <c r="AE23" s="785"/>
      <c r="AF23" s="786">
        <v>178</v>
      </c>
      <c r="AG23" s="784"/>
      <c r="AH23" s="784"/>
      <c r="AI23" s="784"/>
      <c r="AJ23" s="787"/>
      <c r="AK23" s="788"/>
      <c r="AL23" s="789"/>
      <c r="AM23" s="789"/>
      <c r="AN23" s="789"/>
      <c r="AO23" s="789"/>
      <c r="AP23" s="784">
        <v>10869</v>
      </c>
      <c r="AQ23" s="784"/>
      <c r="AR23" s="784"/>
      <c r="AS23" s="784"/>
      <c r="AT23" s="784"/>
      <c r="AU23" s="790"/>
      <c r="AV23" s="790"/>
      <c r="AW23" s="790"/>
      <c r="AX23" s="790"/>
      <c r="AY23" s="791"/>
      <c r="AZ23" s="799" t="s">
        <v>224</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351</v>
      </c>
      <c r="B26" s="731"/>
      <c r="C26" s="731"/>
      <c r="D26" s="731"/>
      <c r="E26" s="731"/>
      <c r="F26" s="731"/>
      <c r="G26" s="731"/>
      <c r="H26" s="731"/>
      <c r="I26" s="731"/>
      <c r="J26" s="731"/>
      <c r="K26" s="731"/>
      <c r="L26" s="731"/>
      <c r="M26" s="731"/>
      <c r="N26" s="731"/>
      <c r="O26" s="731"/>
      <c r="P26" s="732"/>
      <c r="Q26" s="707" t="s">
        <v>375</v>
      </c>
      <c r="R26" s="708"/>
      <c r="S26" s="708"/>
      <c r="T26" s="708"/>
      <c r="U26" s="709"/>
      <c r="V26" s="707" t="s">
        <v>376</v>
      </c>
      <c r="W26" s="708"/>
      <c r="X26" s="708"/>
      <c r="Y26" s="708"/>
      <c r="Z26" s="709"/>
      <c r="AA26" s="707" t="s">
        <v>377</v>
      </c>
      <c r="AB26" s="708"/>
      <c r="AC26" s="708"/>
      <c r="AD26" s="708"/>
      <c r="AE26" s="708"/>
      <c r="AF26" s="802" t="s">
        <v>378</v>
      </c>
      <c r="AG26" s="803"/>
      <c r="AH26" s="803"/>
      <c r="AI26" s="803"/>
      <c r="AJ26" s="804"/>
      <c r="AK26" s="708" t="s">
        <v>379</v>
      </c>
      <c r="AL26" s="708"/>
      <c r="AM26" s="708"/>
      <c r="AN26" s="708"/>
      <c r="AO26" s="709"/>
      <c r="AP26" s="707" t="s">
        <v>380</v>
      </c>
      <c r="AQ26" s="708"/>
      <c r="AR26" s="708"/>
      <c r="AS26" s="708"/>
      <c r="AT26" s="709"/>
      <c r="AU26" s="707" t="s">
        <v>381</v>
      </c>
      <c r="AV26" s="708"/>
      <c r="AW26" s="708"/>
      <c r="AX26" s="708"/>
      <c r="AY26" s="709"/>
      <c r="AZ26" s="707" t="s">
        <v>382</v>
      </c>
      <c r="BA26" s="708"/>
      <c r="BB26" s="708"/>
      <c r="BC26" s="708"/>
      <c r="BD26" s="709"/>
      <c r="BE26" s="707" t="s">
        <v>358</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383</v>
      </c>
      <c r="C28" s="722"/>
      <c r="D28" s="722"/>
      <c r="E28" s="722"/>
      <c r="F28" s="722"/>
      <c r="G28" s="722"/>
      <c r="H28" s="722"/>
      <c r="I28" s="722"/>
      <c r="J28" s="722"/>
      <c r="K28" s="722"/>
      <c r="L28" s="722"/>
      <c r="M28" s="722"/>
      <c r="N28" s="722"/>
      <c r="O28" s="722"/>
      <c r="P28" s="723"/>
      <c r="Q28" s="812">
        <v>1549</v>
      </c>
      <c r="R28" s="813"/>
      <c r="S28" s="813"/>
      <c r="T28" s="813"/>
      <c r="U28" s="813"/>
      <c r="V28" s="813">
        <v>1413</v>
      </c>
      <c r="W28" s="813"/>
      <c r="X28" s="813"/>
      <c r="Y28" s="813"/>
      <c r="Z28" s="813"/>
      <c r="AA28" s="813">
        <v>136</v>
      </c>
      <c r="AB28" s="813"/>
      <c r="AC28" s="813"/>
      <c r="AD28" s="813"/>
      <c r="AE28" s="814"/>
      <c r="AF28" s="815">
        <v>136</v>
      </c>
      <c r="AG28" s="813"/>
      <c r="AH28" s="813"/>
      <c r="AI28" s="813"/>
      <c r="AJ28" s="816"/>
      <c r="AK28" s="817">
        <v>121</v>
      </c>
      <c r="AL28" s="808"/>
      <c r="AM28" s="808"/>
      <c r="AN28" s="808"/>
      <c r="AO28" s="808"/>
      <c r="AP28" s="808" t="s">
        <v>535</v>
      </c>
      <c r="AQ28" s="808"/>
      <c r="AR28" s="808"/>
      <c r="AS28" s="808"/>
      <c r="AT28" s="808"/>
      <c r="AU28" s="808" t="s">
        <v>535</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384</v>
      </c>
      <c r="C29" s="746"/>
      <c r="D29" s="746"/>
      <c r="E29" s="746"/>
      <c r="F29" s="746"/>
      <c r="G29" s="746"/>
      <c r="H29" s="746"/>
      <c r="I29" s="746"/>
      <c r="J29" s="746"/>
      <c r="K29" s="746"/>
      <c r="L29" s="746"/>
      <c r="M29" s="746"/>
      <c r="N29" s="746"/>
      <c r="O29" s="746"/>
      <c r="P29" s="747"/>
      <c r="Q29" s="748">
        <v>1628</v>
      </c>
      <c r="R29" s="749"/>
      <c r="S29" s="749"/>
      <c r="T29" s="749"/>
      <c r="U29" s="749"/>
      <c r="V29" s="749">
        <v>1593</v>
      </c>
      <c r="W29" s="749"/>
      <c r="X29" s="749"/>
      <c r="Y29" s="749"/>
      <c r="Z29" s="749"/>
      <c r="AA29" s="749">
        <v>35</v>
      </c>
      <c r="AB29" s="749"/>
      <c r="AC29" s="749"/>
      <c r="AD29" s="749"/>
      <c r="AE29" s="750"/>
      <c r="AF29" s="751">
        <v>35</v>
      </c>
      <c r="AG29" s="752"/>
      <c r="AH29" s="752"/>
      <c r="AI29" s="752"/>
      <c r="AJ29" s="753"/>
      <c r="AK29" s="820">
        <v>235</v>
      </c>
      <c r="AL29" s="821"/>
      <c r="AM29" s="821"/>
      <c r="AN29" s="821"/>
      <c r="AO29" s="821"/>
      <c r="AP29" s="821">
        <v>5</v>
      </c>
      <c r="AQ29" s="821"/>
      <c r="AR29" s="821"/>
      <c r="AS29" s="821"/>
      <c r="AT29" s="821"/>
      <c r="AU29" s="821" t="s">
        <v>535</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385</v>
      </c>
      <c r="C30" s="746"/>
      <c r="D30" s="746"/>
      <c r="E30" s="746"/>
      <c r="F30" s="746"/>
      <c r="G30" s="746"/>
      <c r="H30" s="746"/>
      <c r="I30" s="746"/>
      <c r="J30" s="746"/>
      <c r="K30" s="746"/>
      <c r="L30" s="746"/>
      <c r="M30" s="746"/>
      <c r="N30" s="746"/>
      <c r="O30" s="746"/>
      <c r="P30" s="747"/>
      <c r="Q30" s="748">
        <v>158</v>
      </c>
      <c r="R30" s="749"/>
      <c r="S30" s="749"/>
      <c r="T30" s="749"/>
      <c r="U30" s="749"/>
      <c r="V30" s="749">
        <v>158</v>
      </c>
      <c r="W30" s="749"/>
      <c r="X30" s="749"/>
      <c r="Y30" s="749"/>
      <c r="Z30" s="749"/>
      <c r="AA30" s="749">
        <v>0</v>
      </c>
      <c r="AB30" s="749"/>
      <c r="AC30" s="749"/>
      <c r="AD30" s="749"/>
      <c r="AE30" s="750"/>
      <c r="AF30" s="751">
        <v>0</v>
      </c>
      <c r="AG30" s="752"/>
      <c r="AH30" s="752"/>
      <c r="AI30" s="752"/>
      <c r="AJ30" s="753"/>
      <c r="AK30" s="820">
        <v>216</v>
      </c>
      <c r="AL30" s="821"/>
      <c r="AM30" s="821"/>
      <c r="AN30" s="821"/>
      <c r="AO30" s="821"/>
      <c r="AP30" s="821" t="s">
        <v>561</v>
      </c>
      <c r="AQ30" s="821"/>
      <c r="AR30" s="821"/>
      <c r="AS30" s="821"/>
      <c r="AT30" s="821"/>
      <c r="AU30" s="821" t="s">
        <v>535</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386</v>
      </c>
      <c r="C31" s="746"/>
      <c r="D31" s="746"/>
      <c r="E31" s="746"/>
      <c r="F31" s="746"/>
      <c r="G31" s="746"/>
      <c r="H31" s="746"/>
      <c r="I31" s="746"/>
      <c r="J31" s="746"/>
      <c r="K31" s="746"/>
      <c r="L31" s="746"/>
      <c r="M31" s="746"/>
      <c r="N31" s="746"/>
      <c r="O31" s="746"/>
      <c r="P31" s="747"/>
      <c r="Q31" s="748">
        <v>435</v>
      </c>
      <c r="R31" s="749"/>
      <c r="S31" s="749"/>
      <c r="T31" s="749"/>
      <c r="U31" s="749"/>
      <c r="V31" s="749">
        <v>820</v>
      </c>
      <c r="W31" s="749"/>
      <c r="X31" s="749"/>
      <c r="Y31" s="749"/>
      <c r="Z31" s="749"/>
      <c r="AA31" s="749">
        <v>-385</v>
      </c>
      <c r="AB31" s="749"/>
      <c r="AC31" s="749"/>
      <c r="AD31" s="749"/>
      <c r="AE31" s="750"/>
      <c r="AF31" s="751">
        <v>-92</v>
      </c>
      <c r="AG31" s="752"/>
      <c r="AH31" s="752"/>
      <c r="AI31" s="752"/>
      <c r="AJ31" s="753"/>
      <c r="AK31" s="820">
        <v>187</v>
      </c>
      <c r="AL31" s="821"/>
      <c r="AM31" s="821"/>
      <c r="AN31" s="821"/>
      <c r="AO31" s="821"/>
      <c r="AP31" s="821">
        <v>4396</v>
      </c>
      <c r="AQ31" s="821"/>
      <c r="AR31" s="821"/>
      <c r="AS31" s="821"/>
      <c r="AT31" s="821"/>
      <c r="AU31" s="821">
        <v>2809</v>
      </c>
      <c r="AV31" s="821"/>
      <c r="AW31" s="821"/>
      <c r="AX31" s="821"/>
      <c r="AY31" s="821"/>
      <c r="AZ31" s="822">
        <v>50.6</v>
      </c>
      <c r="BA31" s="822"/>
      <c r="BB31" s="822"/>
      <c r="BC31" s="822"/>
      <c r="BD31" s="822"/>
      <c r="BE31" s="818" t="s">
        <v>387</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388</v>
      </c>
      <c r="C32" s="746"/>
      <c r="D32" s="746"/>
      <c r="E32" s="746"/>
      <c r="F32" s="746"/>
      <c r="G32" s="746"/>
      <c r="H32" s="746"/>
      <c r="I32" s="746"/>
      <c r="J32" s="746"/>
      <c r="K32" s="746"/>
      <c r="L32" s="746"/>
      <c r="M32" s="746"/>
      <c r="N32" s="746"/>
      <c r="O32" s="746"/>
      <c r="P32" s="747"/>
      <c r="Q32" s="748">
        <v>275</v>
      </c>
      <c r="R32" s="749"/>
      <c r="S32" s="749"/>
      <c r="T32" s="749"/>
      <c r="U32" s="749"/>
      <c r="V32" s="749">
        <v>264</v>
      </c>
      <c r="W32" s="749"/>
      <c r="X32" s="749"/>
      <c r="Y32" s="749"/>
      <c r="Z32" s="749"/>
      <c r="AA32" s="749">
        <v>11</v>
      </c>
      <c r="AB32" s="749"/>
      <c r="AC32" s="749"/>
      <c r="AD32" s="749"/>
      <c r="AE32" s="750"/>
      <c r="AF32" s="751">
        <v>11</v>
      </c>
      <c r="AG32" s="752"/>
      <c r="AH32" s="752"/>
      <c r="AI32" s="752"/>
      <c r="AJ32" s="753"/>
      <c r="AK32" s="820">
        <v>130</v>
      </c>
      <c r="AL32" s="821"/>
      <c r="AM32" s="821"/>
      <c r="AN32" s="821"/>
      <c r="AO32" s="821"/>
      <c r="AP32" s="821">
        <v>825</v>
      </c>
      <c r="AQ32" s="821"/>
      <c r="AR32" s="821"/>
      <c r="AS32" s="821"/>
      <c r="AT32" s="821"/>
      <c r="AU32" s="821">
        <v>825</v>
      </c>
      <c r="AV32" s="821"/>
      <c r="AW32" s="821"/>
      <c r="AX32" s="821"/>
      <c r="AY32" s="821"/>
      <c r="AZ32" s="822"/>
      <c r="BA32" s="822"/>
      <c r="BB32" s="822"/>
      <c r="BC32" s="822"/>
      <c r="BD32" s="822"/>
      <c r="BE32" s="818" t="s">
        <v>387</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371</v>
      </c>
      <c r="B63" s="780" t="s">
        <v>390</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91</v>
      </c>
      <c r="AG63" s="832"/>
      <c r="AH63" s="832"/>
      <c r="AI63" s="832"/>
      <c r="AJ63" s="833"/>
      <c r="AK63" s="834"/>
      <c r="AL63" s="829"/>
      <c r="AM63" s="829"/>
      <c r="AN63" s="829"/>
      <c r="AO63" s="829"/>
      <c r="AP63" s="832">
        <v>5226</v>
      </c>
      <c r="AQ63" s="832"/>
      <c r="AR63" s="832"/>
      <c r="AS63" s="832"/>
      <c r="AT63" s="832"/>
      <c r="AU63" s="832">
        <v>3634</v>
      </c>
      <c r="AV63" s="832"/>
      <c r="AW63" s="832"/>
      <c r="AX63" s="832"/>
      <c r="AY63" s="832"/>
      <c r="AZ63" s="836"/>
      <c r="BA63" s="836"/>
      <c r="BB63" s="836"/>
      <c r="BC63" s="836"/>
      <c r="BD63" s="836"/>
      <c r="BE63" s="837"/>
      <c r="BF63" s="837"/>
      <c r="BG63" s="837"/>
      <c r="BH63" s="837"/>
      <c r="BI63" s="838"/>
      <c r="BJ63" s="839" t="s">
        <v>224</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392</v>
      </c>
      <c r="B66" s="731"/>
      <c r="C66" s="731"/>
      <c r="D66" s="731"/>
      <c r="E66" s="731"/>
      <c r="F66" s="731"/>
      <c r="G66" s="731"/>
      <c r="H66" s="731"/>
      <c r="I66" s="731"/>
      <c r="J66" s="731"/>
      <c r="K66" s="731"/>
      <c r="L66" s="731"/>
      <c r="M66" s="731"/>
      <c r="N66" s="731"/>
      <c r="O66" s="731"/>
      <c r="P66" s="732"/>
      <c r="Q66" s="707" t="s">
        <v>375</v>
      </c>
      <c r="R66" s="708"/>
      <c r="S66" s="708"/>
      <c r="T66" s="708"/>
      <c r="U66" s="709"/>
      <c r="V66" s="707" t="s">
        <v>376</v>
      </c>
      <c r="W66" s="708"/>
      <c r="X66" s="708"/>
      <c r="Y66" s="708"/>
      <c r="Z66" s="709"/>
      <c r="AA66" s="707" t="s">
        <v>377</v>
      </c>
      <c r="AB66" s="708"/>
      <c r="AC66" s="708"/>
      <c r="AD66" s="708"/>
      <c r="AE66" s="709"/>
      <c r="AF66" s="842" t="s">
        <v>378</v>
      </c>
      <c r="AG66" s="803"/>
      <c r="AH66" s="803"/>
      <c r="AI66" s="803"/>
      <c r="AJ66" s="843"/>
      <c r="AK66" s="707" t="s">
        <v>379</v>
      </c>
      <c r="AL66" s="731"/>
      <c r="AM66" s="731"/>
      <c r="AN66" s="731"/>
      <c r="AO66" s="732"/>
      <c r="AP66" s="707" t="s">
        <v>380</v>
      </c>
      <c r="AQ66" s="708"/>
      <c r="AR66" s="708"/>
      <c r="AS66" s="708"/>
      <c r="AT66" s="709"/>
      <c r="AU66" s="707" t="s">
        <v>393</v>
      </c>
      <c r="AV66" s="708"/>
      <c r="AW66" s="708"/>
      <c r="AX66" s="708"/>
      <c r="AY66" s="709"/>
      <c r="AZ66" s="707" t="s">
        <v>358</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536</v>
      </c>
      <c r="C68" s="860"/>
      <c r="D68" s="860"/>
      <c r="E68" s="860"/>
      <c r="F68" s="860"/>
      <c r="G68" s="860"/>
      <c r="H68" s="860"/>
      <c r="I68" s="860"/>
      <c r="J68" s="860"/>
      <c r="K68" s="860"/>
      <c r="L68" s="860"/>
      <c r="M68" s="860"/>
      <c r="N68" s="860"/>
      <c r="O68" s="860"/>
      <c r="P68" s="861"/>
      <c r="Q68" s="862">
        <v>220</v>
      </c>
      <c r="R68" s="856"/>
      <c r="S68" s="856"/>
      <c r="T68" s="856"/>
      <c r="U68" s="856"/>
      <c r="V68" s="856">
        <v>184</v>
      </c>
      <c r="W68" s="856"/>
      <c r="X68" s="856"/>
      <c r="Y68" s="856"/>
      <c r="Z68" s="856"/>
      <c r="AA68" s="856">
        <v>36</v>
      </c>
      <c r="AB68" s="856"/>
      <c r="AC68" s="856"/>
      <c r="AD68" s="856"/>
      <c r="AE68" s="856"/>
      <c r="AF68" s="856">
        <v>38</v>
      </c>
      <c r="AG68" s="856"/>
      <c r="AH68" s="856"/>
      <c r="AI68" s="856"/>
      <c r="AJ68" s="856"/>
      <c r="AK68" s="856" t="s">
        <v>552</v>
      </c>
      <c r="AL68" s="856"/>
      <c r="AM68" s="856"/>
      <c r="AN68" s="856"/>
      <c r="AO68" s="856"/>
      <c r="AP68" s="856">
        <v>75</v>
      </c>
      <c r="AQ68" s="856"/>
      <c r="AR68" s="856"/>
      <c r="AS68" s="856"/>
      <c r="AT68" s="856"/>
      <c r="AU68" s="856">
        <v>36</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537</v>
      </c>
      <c r="C69" s="864"/>
      <c r="D69" s="864"/>
      <c r="E69" s="864"/>
      <c r="F69" s="864"/>
      <c r="G69" s="864"/>
      <c r="H69" s="864"/>
      <c r="I69" s="864"/>
      <c r="J69" s="864"/>
      <c r="K69" s="864"/>
      <c r="L69" s="864"/>
      <c r="M69" s="864"/>
      <c r="N69" s="864"/>
      <c r="O69" s="864"/>
      <c r="P69" s="865"/>
      <c r="Q69" s="866">
        <v>498</v>
      </c>
      <c r="R69" s="821"/>
      <c r="S69" s="821"/>
      <c r="T69" s="821"/>
      <c r="U69" s="821"/>
      <c r="V69" s="821">
        <v>457</v>
      </c>
      <c r="W69" s="821"/>
      <c r="X69" s="821"/>
      <c r="Y69" s="821"/>
      <c r="Z69" s="821"/>
      <c r="AA69" s="821">
        <v>41</v>
      </c>
      <c r="AB69" s="821"/>
      <c r="AC69" s="821"/>
      <c r="AD69" s="821"/>
      <c r="AE69" s="821"/>
      <c r="AF69" s="821">
        <v>41</v>
      </c>
      <c r="AG69" s="821"/>
      <c r="AH69" s="821"/>
      <c r="AI69" s="821"/>
      <c r="AJ69" s="821"/>
      <c r="AK69" s="821" t="s">
        <v>552</v>
      </c>
      <c r="AL69" s="821"/>
      <c r="AM69" s="821"/>
      <c r="AN69" s="821"/>
      <c r="AO69" s="821"/>
      <c r="AP69" s="821">
        <v>131</v>
      </c>
      <c r="AQ69" s="821"/>
      <c r="AR69" s="821"/>
      <c r="AS69" s="821"/>
      <c r="AT69" s="821"/>
      <c r="AU69" s="821">
        <v>37</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538</v>
      </c>
      <c r="C70" s="864"/>
      <c r="D70" s="864"/>
      <c r="E70" s="864"/>
      <c r="F70" s="864"/>
      <c r="G70" s="864"/>
      <c r="H70" s="864"/>
      <c r="I70" s="864"/>
      <c r="J70" s="864"/>
      <c r="K70" s="864"/>
      <c r="L70" s="864"/>
      <c r="M70" s="864"/>
      <c r="N70" s="864"/>
      <c r="O70" s="864"/>
      <c r="P70" s="865"/>
      <c r="Q70" s="866">
        <v>839</v>
      </c>
      <c r="R70" s="821"/>
      <c r="S70" s="821"/>
      <c r="T70" s="821"/>
      <c r="U70" s="821"/>
      <c r="V70" s="821">
        <v>818</v>
      </c>
      <c r="W70" s="821"/>
      <c r="X70" s="821"/>
      <c r="Y70" s="821"/>
      <c r="Z70" s="821"/>
      <c r="AA70" s="821">
        <v>21</v>
      </c>
      <c r="AB70" s="821"/>
      <c r="AC70" s="821"/>
      <c r="AD70" s="821"/>
      <c r="AE70" s="821"/>
      <c r="AF70" s="821">
        <v>21</v>
      </c>
      <c r="AG70" s="821"/>
      <c r="AH70" s="821"/>
      <c r="AI70" s="821"/>
      <c r="AJ70" s="821"/>
      <c r="AK70" s="821" t="s">
        <v>559</v>
      </c>
      <c r="AL70" s="821"/>
      <c r="AM70" s="821"/>
      <c r="AN70" s="821"/>
      <c r="AO70" s="821"/>
      <c r="AP70" s="821" t="s">
        <v>560</v>
      </c>
      <c r="AQ70" s="821"/>
      <c r="AR70" s="821"/>
      <c r="AS70" s="821"/>
      <c r="AT70" s="821"/>
      <c r="AU70" s="821" t="s">
        <v>559</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539</v>
      </c>
      <c r="C71" s="864"/>
      <c r="D71" s="864"/>
      <c r="E71" s="864"/>
      <c r="F71" s="864"/>
      <c r="G71" s="864"/>
      <c r="H71" s="864"/>
      <c r="I71" s="864"/>
      <c r="J71" s="864"/>
      <c r="K71" s="864"/>
      <c r="L71" s="864"/>
      <c r="M71" s="864"/>
      <c r="N71" s="864"/>
      <c r="O71" s="864"/>
      <c r="P71" s="865"/>
      <c r="Q71" s="866">
        <v>115</v>
      </c>
      <c r="R71" s="821"/>
      <c r="S71" s="821"/>
      <c r="T71" s="821"/>
      <c r="U71" s="821"/>
      <c r="V71" s="821">
        <v>113</v>
      </c>
      <c r="W71" s="821"/>
      <c r="X71" s="821"/>
      <c r="Y71" s="821"/>
      <c r="Z71" s="821"/>
      <c r="AA71" s="821">
        <v>2</v>
      </c>
      <c r="AB71" s="821"/>
      <c r="AC71" s="821"/>
      <c r="AD71" s="821"/>
      <c r="AE71" s="821"/>
      <c r="AF71" s="821">
        <v>2</v>
      </c>
      <c r="AG71" s="821"/>
      <c r="AH71" s="821"/>
      <c r="AI71" s="821"/>
      <c r="AJ71" s="821"/>
      <c r="AK71" s="821">
        <v>5</v>
      </c>
      <c r="AL71" s="821"/>
      <c r="AM71" s="821"/>
      <c r="AN71" s="821"/>
      <c r="AO71" s="821"/>
      <c r="AP71" s="821" t="s">
        <v>552</v>
      </c>
      <c r="AQ71" s="821"/>
      <c r="AR71" s="821"/>
      <c r="AS71" s="821"/>
      <c r="AT71" s="821"/>
      <c r="AU71" s="821" t="s">
        <v>552</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540</v>
      </c>
      <c r="C72" s="864"/>
      <c r="D72" s="864"/>
      <c r="E72" s="864"/>
      <c r="F72" s="864"/>
      <c r="G72" s="864"/>
      <c r="H72" s="864"/>
      <c r="I72" s="864"/>
      <c r="J72" s="864"/>
      <c r="K72" s="864"/>
      <c r="L72" s="864"/>
      <c r="M72" s="864"/>
      <c r="N72" s="864"/>
      <c r="O72" s="864"/>
      <c r="P72" s="865"/>
      <c r="Q72" s="866">
        <v>375</v>
      </c>
      <c r="R72" s="821"/>
      <c r="S72" s="821"/>
      <c r="T72" s="821"/>
      <c r="U72" s="821"/>
      <c r="V72" s="821">
        <v>329</v>
      </c>
      <c r="W72" s="821"/>
      <c r="X72" s="821"/>
      <c r="Y72" s="821"/>
      <c r="Z72" s="821"/>
      <c r="AA72" s="821">
        <v>46</v>
      </c>
      <c r="AB72" s="821"/>
      <c r="AC72" s="821"/>
      <c r="AD72" s="821"/>
      <c r="AE72" s="821"/>
      <c r="AF72" s="821">
        <v>46</v>
      </c>
      <c r="AG72" s="821"/>
      <c r="AH72" s="821"/>
      <c r="AI72" s="821"/>
      <c r="AJ72" s="821"/>
      <c r="AK72" s="821" t="s">
        <v>552</v>
      </c>
      <c r="AL72" s="821"/>
      <c r="AM72" s="821"/>
      <c r="AN72" s="821"/>
      <c r="AO72" s="821"/>
      <c r="AP72" s="821" t="s">
        <v>552</v>
      </c>
      <c r="AQ72" s="821"/>
      <c r="AR72" s="821"/>
      <c r="AS72" s="821"/>
      <c r="AT72" s="821"/>
      <c r="AU72" s="821" t="s">
        <v>552</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541</v>
      </c>
      <c r="C73" s="864"/>
      <c r="D73" s="864"/>
      <c r="E73" s="864"/>
      <c r="F73" s="864"/>
      <c r="G73" s="864"/>
      <c r="H73" s="864"/>
      <c r="I73" s="864"/>
      <c r="J73" s="864"/>
      <c r="K73" s="864"/>
      <c r="L73" s="864"/>
      <c r="M73" s="864"/>
      <c r="N73" s="864"/>
      <c r="O73" s="864"/>
      <c r="P73" s="865"/>
      <c r="Q73" s="866">
        <v>289</v>
      </c>
      <c r="R73" s="821"/>
      <c r="S73" s="821"/>
      <c r="T73" s="821"/>
      <c r="U73" s="821"/>
      <c r="V73" s="821">
        <v>274</v>
      </c>
      <c r="W73" s="821"/>
      <c r="X73" s="821"/>
      <c r="Y73" s="821"/>
      <c r="Z73" s="821"/>
      <c r="AA73" s="821">
        <v>15</v>
      </c>
      <c r="AB73" s="821"/>
      <c r="AC73" s="821"/>
      <c r="AD73" s="821"/>
      <c r="AE73" s="821"/>
      <c r="AF73" s="821">
        <v>15</v>
      </c>
      <c r="AG73" s="821"/>
      <c r="AH73" s="821"/>
      <c r="AI73" s="821"/>
      <c r="AJ73" s="821"/>
      <c r="AK73" s="821">
        <v>85</v>
      </c>
      <c r="AL73" s="821"/>
      <c r="AM73" s="821"/>
      <c r="AN73" s="821"/>
      <c r="AO73" s="821"/>
      <c r="AP73" s="821" t="s">
        <v>552</v>
      </c>
      <c r="AQ73" s="821"/>
      <c r="AR73" s="821"/>
      <c r="AS73" s="821"/>
      <c r="AT73" s="821"/>
      <c r="AU73" s="821" t="s">
        <v>552</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544</v>
      </c>
      <c r="C74" s="864"/>
      <c r="D74" s="864"/>
      <c r="E74" s="864"/>
      <c r="F74" s="864"/>
      <c r="G74" s="864"/>
      <c r="H74" s="864"/>
      <c r="I74" s="864"/>
      <c r="J74" s="864"/>
      <c r="K74" s="864"/>
      <c r="L74" s="864"/>
      <c r="M74" s="864"/>
      <c r="N74" s="864"/>
      <c r="O74" s="864"/>
      <c r="P74" s="865"/>
      <c r="Q74" s="866">
        <v>65</v>
      </c>
      <c r="R74" s="821"/>
      <c r="S74" s="821"/>
      <c r="T74" s="821"/>
      <c r="U74" s="821"/>
      <c r="V74" s="821">
        <v>64</v>
      </c>
      <c r="W74" s="821"/>
      <c r="X74" s="821"/>
      <c r="Y74" s="821"/>
      <c r="Z74" s="821"/>
      <c r="AA74" s="821">
        <v>1</v>
      </c>
      <c r="AB74" s="821"/>
      <c r="AC74" s="821"/>
      <c r="AD74" s="821"/>
      <c r="AE74" s="821"/>
      <c r="AF74" s="821">
        <v>1</v>
      </c>
      <c r="AG74" s="821"/>
      <c r="AH74" s="821"/>
      <c r="AI74" s="821"/>
      <c r="AJ74" s="821"/>
      <c r="AK74" s="821" t="s">
        <v>552</v>
      </c>
      <c r="AL74" s="821"/>
      <c r="AM74" s="821"/>
      <c r="AN74" s="821"/>
      <c r="AO74" s="821"/>
      <c r="AP74" s="821" t="s">
        <v>552</v>
      </c>
      <c r="AQ74" s="821"/>
      <c r="AR74" s="821"/>
      <c r="AS74" s="821"/>
      <c r="AT74" s="821"/>
      <c r="AU74" s="821" t="s">
        <v>552</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543</v>
      </c>
      <c r="C75" s="864"/>
      <c r="D75" s="864"/>
      <c r="E75" s="864"/>
      <c r="F75" s="864"/>
      <c r="G75" s="864"/>
      <c r="H75" s="864"/>
      <c r="I75" s="864"/>
      <c r="J75" s="864"/>
      <c r="K75" s="864"/>
      <c r="L75" s="864"/>
      <c r="M75" s="864"/>
      <c r="N75" s="864"/>
      <c r="O75" s="864"/>
      <c r="P75" s="865"/>
      <c r="Q75" s="871">
        <v>55</v>
      </c>
      <c r="R75" s="870"/>
      <c r="S75" s="870"/>
      <c r="T75" s="870"/>
      <c r="U75" s="820"/>
      <c r="V75" s="869">
        <v>55</v>
      </c>
      <c r="W75" s="870"/>
      <c r="X75" s="870"/>
      <c r="Y75" s="870"/>
      <c r="Z75" s="820"/>
      <c r="AA75" s="869">
        <v>0</v>
      </c>
      <c r="AB75" s="870"/>
      <c r="AC75" s="870"/>
      <c r="AD75" s="870"/>
      <c r="AE75" s="820"/>
      <c r="AF75" s="869">
        <v>0</v>
      </c>
      <c r="AG75" s="870"/>
      <c r="AH75" s="870"/>
      <c r="AI75" s="870"/>
      <c r="AJ75" s="820"/>
      <c r="AK75" s="869" t="s">
        <v>552</v>
      </c>
      <c r="AL75" s="870"/>
      <c r="AM75" s="870"/>
      <c r="AN75" s="870"/>
      <c r="AO75" s="820"/>
      <c r="AP75" s="869" t="s">
        <v>552</v>
      </c>
      <c r="AQ75" s="870"/>
      <c r="AR75" s="870"/>
      <c r="AS75" s="870"/>
      <c r="AT75" s="820"/>
      <c r="AU75" s="869" t="s">
        <v>552</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545</v>
      </c>
      <c r="C76" s="864"/>
      <c r="D76" s="864"/>
      <c r="E76" s="864"/>
      <c r="F76" s="864"/>
      <c r="G76" s="864"/>
      <c r="H76" s="864"/>
      <c r="I76" s="864"/>
      <c r="J76" s="864"/>
      <c r="K76" s="864"/>
      <c r="L76" s="864"/>
      <c r="M76" s="864"/>
      <c r="N76" s="864"/>
      <c r="O76" s="864"/>
      <c r="P76" s="865"/>
      <c r="Q76" s="871">
        <v>6</v>
      </c>
      <c r="R76" s="870"/>
      <c r="S76" s="870"/>
      <c r="T76" s="870"/>
      <c r="U76" s="820"/>
      <c r="V76" s="869">
        <v>5</v>
      </c>
      <c r="W76" s="870"/>
      <c r="X76" s="870"/>
      <c r="Y76" s="870"/>
      <c r="Z76" s="820"/>
      <c r="AA76" s="869">
        <v>1</v>
      </c>
      <c r="AB76" s="870"/>
      <c r="AC76" s="870"/>
      <c r="AD76" s="870"/>
      <c r="AE76" s="820"/>
      <c r="AF76" s="869">
        <v>1</v>
      </c>
      <c r="AG76" s="870"/>
      <c r="AH76" s="870"/>
      <c r="AI76" s="870"/>
      <c r="AJ76" s="820"/>
      <c r="AK76" s="869" t="s">
        <v>552</v>
      </c>
      <c r="AL76" s="870"/>
      <c r="AM76" s="870"/>
      <c r="AN76" s="870"/>
      <c r="AO76" s="820"/>
      <c r="AP76" s="869" t="s">
        <v>552</v>
      </c>
      <c r="AQ76" s="870"/>
      <c r="AR76" s="870"/>
      <c r="AS76" s="870"/>
      <c r="AT76" s="820"/>
      <c r="AU76" s="869" t="s">
        <v>552</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542</v>
      </c>
      <c r="C77" s="864"/>
      <c r="D77" s="864"/>
      <c r="E77" s="864"/>
      <c r="F77" s="864"/>
      <c r="G77" s="864"/>
      <c r="H77" s="864"/>
      <c r="I77" s="864"/>
      <c r="J77" s="864"/>
      <c r="K77" s="864"/>
      <c r="L77" s="864"/>
      <c r="M77" s="864"/>
      <c r="N77" s="864"/>
      <c r="O77" s="864"/>
      <c r="P77" s="865"/>
      <c r="Q77" s="871">
        <v>7100</v>
      </c>
      <c r="R77" s="870"/>
      <c r="S77" s="870"/>
      <c r="T77" s="870"/>
      <c r="U77" s="820"/>
      <c r="V77" s="869">
        <v>7097</v>
      </c>
      <c r="W77" s="870"/>
      <c r="X77" s="870"/>
      <c r="Y77" s="870"/>
      <c r="Z77" s="820"/>
      <c r="AA77" s="869">
        <v>3</v>
      </c>
      <c r="AB77" s="870"/>
      <c r="AC77" s="870"/>
      <c r="AD77" s="870"/>
      <c r="AE77" s="820"/>
      <c r="AF77" s="869">
        <v>3</v>
      </c>
      <c r="AG77" s="870"/>
      <c r="AH77" s="870"/>
      <c r="AI77" s="870"/>
      <c r="AJ77" s="820"/>
      <c r="AK77" s="869">
        <v>17</v>
      </c>
      <c r="AL77" s="870"/>
      <c r="AM77" s="870"/>
      <c r="AN77" s="870"/>
      <c r="AO77" s="820"/>
      <c r="AP77" s="869" t="s">
        <v>552</v>
      </c>
      <c r="AQ77" s="870"/>
      <c r="AR77" s="870"/>
      <c r="AS77" s="870"/>
      <c r="AT77" s="820"/>
      <c r="AU77" s="869" t="s">
        <v>552</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t="s">
        <v>546</v>
      </c>
      <c r="C78" s="864"/>
      <c r="D78" s="864"/>
      <c r="E78" s="864"/>
      <c r="F78" s="864"/>
      <c r="G78" s="864"/>
      <c r="H78" s="864"/>
      <c r="I78" s="864"/>
      <c r="J78" s="864"/>
      <c r="K78" s="864"/>
      <c r="L78" s="864"/>
      <c r="M78" s="864"/>
      <c r="N78" s="864"/>
      <c r="O78" s="864"/>
      <c r="P78" s="865"/>
      <c r="Q78" s="866">
        <v>4</v>
      </c>
      <c r="R78" s="821"/>
      <c r="S78" s="821"/>
      <c r="T78" s="821"/>
      <c r="U78" s="821"/>
      <c r="V78" s="821">
        <v>2</v>
      </c>
      <c r="W78" s="821"/>
      <c r="X78" s="821"/>
      <c r="Y78" s="821"/>
      <c r="Z78" s="821"/>
      <c r="AA78" s="821">
        <v>2</v>
      </c>
      <c r="AB78" s="821"/>
      <c r="AC78" s="821"/>
      <c r="AD78" s="821"/>
      <c r="AE78" s="821"/>
      <c r="AF78" s="821">
        <v>2</v>
      </c>
      <c r="AG78" s="821"/>
      <c r="AH78" s="821"/>
      <c r="AI78" s="821"/>
      <c r="AJ78" s="821"/>
      <c r="AK78" s="821">
        <v>0</v>
      </c>
      <c r="AL78" s="821"/>
      <c r="AM78" s="821"/>
      <c r="AN78" s="821"/>
      <c r="AO78" s="821"/>
      <c r="AP78" s="821" t="s">
        <v>552</v>
      </c>
      <c r="AQ78" s="821"/>
      <c r="AR78" s="821"/>
      <c r="AS78" s="821"/>
      <c r="AT78" s="821"/>
      <c r="AU78" s="821" t="s">
        <v>552</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t="s">
        <v>547</v>
      </c>
      <c r="C79" s="864"/>
      <c r="D79" s="864"/>
      <c r="E79" s="864"/>
      <c r="F79" s="864"/>
      <c r="G79" s="864"/>
      <c r="H79" s="864"/>
      <c r="I79" s="864"/>
      <c r="J79" s="864"/>
      <c r="K79" s="864"/>
      <c r="L79" s="864"/>
      <c r="M79" s="864"/>
      <c r="N79" s="864"/>
      <c r="O79" s="864"/>
      <c r="P79" s="865"/>
      <c r="Q79" s="866">
        <v>267</v>
      </c>
      <c r="R79" s="821"/>
      <c r="S79" s="821"/>
      <c r="T79" s="821"/>
      <c r="U79" s="821"/>
      <c r="V79" s="821">
        <v>252</v>
      </c>
      <c r="W79" s="821"/>
      <c r="X79" s="821"/>
      <c r="Y79" s="821"/>
      <c r="Z79" s="821"/>
      <c r="AA79" s="821">
        <v>15</v>
      </c>
      <c r="AB79" s="821"/>
      <c r="AC79" s="821"/>
      <c r="AD79" s="821"/>
      <c r="AE79" s="821"/>
      <c r="AF79" s="821">
        <v>15</v>
      </c>
      <c r="AG79" s="821"/>
      <c r="AH79" s="821"/>
      <c r="AI79" s="821"/>
      <c r="AJ79" s="821"/>
      <c r="AK79" s="821" t="s">
        <v>552</v>
      </c>
      <c r="AL79" s="821"/>
      <c r="AM79" s="821"/>
      <c r="AN79" s="821"/>
      <c r="AO79" s="821"/>
      <c r="AP79" s="821">
        <v>1584</v>
      </c>
      <c r="AQ79" s="821"/>
      <c r="AR79" s="821"/>
      <c r="AS79" s="821"/>
      <c r="AT79" s="821"/>
      <c r="AU79" s="821">
        <v>81</v>
      </c>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t="s">
        <v>563</v>
      </c>
      <c r="C80" s="864"/>
      <c r="D80" s="864"/>
      <c r="E80" s="864"/>
      <c r="F80" s="864"/>
      <c r="G80" s="864"/>
      <c r="H80" s="864"/>
      <c r="I80" s="864"/>
      <c r="J80" s="864"/>
      <c r="K80" s="864"/>
      <c r="L80" s="864"/>
      <c r="M80" s="864"/>
      <c r="N80" s="864"/>
      <c r="O80" s="864"/>
      <c r="P80" s="865"/>
      <c r="Q80" s="866">
        <v>251</v>
      </c>
      <c r="R80" s="821"/>
      <c r="S80" s="821"/>
      <c r="T80" s="821"/>
      <c r="U80" s="821"/>
      <c r="V80" s="821">
        <v>148</v>
      </c>
      <c r="W80" s="821"/>
      <c r="X80" s="821"/>
      <c r="Y80" s="821"/>
      <c r="Z80" s="821"/>
      <c r="AA80" s="821">
        <v>103</v>
      </c>
      <c r="AB80" s="821"/>
      <c r="AC80" s="821"/>
      <c r="AD80" s="821"/>
      <c r="AE80" s="821"/>
      <c r="AF80" s="821">
        <v>103</v>
      </c>
      <c r="AG80" s="821"/>
      <c r="AH80" s="821"/>
      <c r="AI80" s="821"/>
      <c r="AJ80" s="821"/>
      <c r="AK80" s="821" t="s">
        <v>552</v>
      </c>
      <c r="AL80" s="821"/>
      <c r="AM80" s="821"/>
      <c r="AN80" s="821"/>
      <c r="AO80" s="821"/>
      <c r="AP80" s="821" t="s">
        <v>552</v>
      </c>
      <c r="AQ80" s="821"/>
      <c r="AR80" s="821"/>
      <c r="AS80" s="821"/>
      <c r="AT80" s="821"/>
      <c r="AU80" s="821" t="s">
        <v>552</v>
      </c>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t="s">
        <v>548</v>
      </c>
      <c r="C81" s="864"/>
      <c r="D81" s="864"/>
      <c r="E81" s="864"/>
      <c r="F81" s="864"/>
      <c r="G81" s="864"/>
      <c r="H81" s="864"/>
      <c r="I81" s="864"/>
      <c r="J81" s="864"/>
      <c r="K81" s="864"/>
      <c r="L81" s="864"/>
      <c r="M81" s="864"/>
      <c r="N81" s="864"/>
      <c r="O81" s="864"/>
      <c r="P81" s="865"/>
      <c r="Q81" s="866">
        <v>52</v>
      </c>
      <c r="R81" s="821"/>
      <c r="S81" s="821"/>
      <c r="T81" s="821"/>
      <c r="U81" s="821"/>
      <c r="V81" s="821">
        <v>36</v>
      </c>
      <c r="W81" s="821"/>
      <c r="X81" s="821"/>
      <c r="Y81" s="821"/>
      <c r="Z81" s="821"/>
      <c r="AA81" s="821">
        <v>16</v>
      </c>
      <c r="AB81" s="821"/>
      <c r="AC81" s="821"/>
      <c r="AD81" s="821"/>
      <c r="AE81" s="821"/>
      <c r="AF81" s="821">
        <v>16</v>
      </c>
      <c r="AG81" s="821"/>
      <c r="AH81" s="821"/>
      <c r="AI81" s="821"/>
      <c r="AJ81" s="821"/>
      <c r="AK81" s="821" t="s">
        <v>552</v>
      </c>
      <c r="AL81" s="821"/>
      <c r="AM81" s="821"/>
      <c r="AN81" s="821"/>
      <c r="AO81" s="821"/>
      <c r="AP81" s="821" t="s">
        <v>552</v>
      </c>
      <c r="AQ81" s="821"/>
      <c r="AR81" s="821"/>
      <c r="AS81" s="821"/>
      <c r="AT81" s="821"/>
      <c r="AU81" s="821" t="s">
        <v>552</v>
      </c>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t="s">
        <v>549</v>
      </c>
      <c r="C82" s="864"/>
      <c r="D82" s="864"/>
      <c r="E82" s="864"/>
      <c r="F82" s="864"/>
      <c r="G82" s="864"/>
      <c r="H82" s="864"/>
      <c r="I82" s="864"/>
      <c r="J82" s="864"/>
      <c r="K82" s="864"/>
      <c r="L82" s="864"/>
      <c r="M82" s="864"/>
      <c r="N82" s="864"/>
      <c r="O82" s="864"/>
      <c r="P82" s="865"/>
      <c r="Q82" s="866">
        <v>183</v>
      </c>
      <c r="R82" s="821"/>
      <c r="S82" s="821"/>
      <c r="T82" s="821"/>
      <c r="U82" s="821"/>
      <c r="V82" s="821">
        <v>177</v>
      </c>
      <c r="W82" s="821"/>
      <c r="X82" s="821"/>
      <c r="Y82" s="821"/>
      <c r="Z82" s="821"/>
      <c r="AA82" s="821">
        <v>6</v>
      </c>
      <c r="AB82" s="821"/>
      <c r="AC82" s="821"/>
      <c r="AD82" s="821"/>
      <c r="AE82" s="821"/>
      <c r="AF82" s="821">
        <v>6</v>
      </c>
      <c r="AG82" s="821"/>
      <c r="AH82" s="821"/>
      <c r="AI82" s="821"/>
      <c r="AJ82" s="821"/>
      <c r="AK82" s="821" t="s">
        <v>552</v>
      </c>
      <c r="AL82" s="821"/>
      <c r="AM82" s="821"/>
      <c r="AN82" s="821"/>
      <c r="AO82" s="821"/>
      <c r="AP82" s="821" t="s">
        <v>552</v>
      </c>
      <c r="AQ82" s="821"/>
      <c r="AR82" s="821"/>
      <c r="AS82" s="821"/>
      <c r="AT82" s="821"/>
      <c r="AU82" s="821" t="s">
        <v>552</v>
      </c>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t="s">
        <v>550</v>
      </c>
      <c r="C83" s="864"/>
      <c r="D83" s="864"/>
      <c r="E83" s="864"/>
      <c r="F83" s="864"/>
      <c r="G83" s="864"/>
      <c r="H83" s="864"/>
      <c r="I83" s="864"/>
      <c r="J83" s="864"/>
      <c r="K83" s="864"/>
      <c r="L83" s="864"/>
      <c r="M83" s="864"/>
      <c r="N83" s="864"/>
      <c r="O83" s="864"/>
      <c r="P83" s="865"/>
      <c r="Q83" s="866">
        <v>209764</v>
      </c>
      <c r="R83" s="821"/>
      <c r="S83" s="821"/>
      <c r="T83" s="821"/>
      <c r="U83" s="821"/>
      <c r="V83" s="821">
        <v>201413</v>
      </c>
      <c r="W83" s="821"/>
      <c r="X83" s="821"/>
      <c r="Y83" s="821"/>
      <c r="Z83" s="821"/>
      <c r="AA83" s="821">
        <v>8351</v>
      </c>
      <c r="AB83" s="821"/>
      <c r="AC83" s="821"/>
      <c r="AD83" s="821"/>
      <c r="AE83" s="821"/>
      <c r="AF83" s="821">
        <v>8351</v>
      </c>
      <c r="AG83" s="821"/>
      <c r="AH83" s="821"/>
      <c r="AI83" s="821"/>
      <c r="AJ83" s="821"/>
      <c r="AK83" s="821" t="s">
        <v>552</v>
      </c>
      <c r="AL83" s="821"/>
      <c r="AM83" s="821"/>
      <c r="AN83" s="821"/>
      <c r="AO83" s="821"/>
      <c r="AP83" s="821" t="s">
        <v>552</v>
      </c>
      <c r="AQ83" s="821"/>
      <c r="AR83" s="821"/>
      <c r="AS83" s="821"/>
      <c r="AT83" s="821"/>
      <c r="AU83" s="821" t="s">
        <v>552</v>
      </c>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t="s">
        <v>551</v>
      </c>
      <c r="C84" s="864"/>
      <c r="D84" s="864"/>
      <c r="E84" s="864"/>
      <c r="F84" s="864"/>
      <c r="G84" s="864"/>
      <c r="H84" s="864"/>
      <c r="I84" s="864"/>
      <c r="J84" s="864"/>
      <c r="K84" s="864"/>
      <c r="L84" s="864"/>
      <c r="M84" s="864"/>
      <c r="N84" s="864"/>
      <c r="O84" s="864"/>
      <c r="P84" s="865"/>
      <c r="Q84" s="866">
        <v>584</v>
      </c>
      <c r="R84" s="821"/>
      <c r="S84" s="821"/>
      <c r="T84" s="821"/>
      <c r="U84" s="821"/>
      <c r="V84" s="821">
        <v>584</v>
      </c>
      <c r="W84" s="821"/>
      <c r="X84" s="821"/>
      <c r="Y84" s="821"/>
      <c r="Z84" s="821"/>
      <c r="AA84" s="821">
        <v>-1</v>
      </c>
      <c r="AB84" s="821"/>
      <c r="AC84" s="821"/>
      <c r="AD84" s="821"/>
      <c r="AE84" s="821"/>
      <c r="AF84" s="821">
        <v>272</v>
      </c>
      <c r="AG84" s="821"/>
      <c r="AH84" s="821"/>
      <c r="AI84" s="821"/>
      <c r="AJ84" s="821"/>
      <c r="AK84" s="821" t="s">
        <v>552</v>
      </c>
      <c r="AL84" s="821"/>
      <c r="AM84" s="821"/>
      <c r="AN84" s="821"/>
      <c r="AO84" s="821"/>
      <c r="AP84" s="821" t="s">
        <v>552</v>
      </c>
      <c r="AQ84" s="821"/>
      <c r="AR84" s="821"/>
      <c r="AS84" s="821"/>
      <c r="AT84" s="821"/>
      <c r="AU84" s="821" t="s">
        <v>552</v>
      </c>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371</v>
      </c>
      <c r="B88" s="780" t="s">
        <v>394</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8933</v>
      </c>
      <c r="AG88" s="832"/>
      <c r="AH88" s="832"/>
      <c r="AI88" s="832"/>
      <c r="AJ88" s="832"/>
      <c r="AK88" s="829"/>
      <c r="AL88" s="829"/>
      <c r="AM88" s="829"/>
      <c r="AN88" s="829"/>
      <c r="AO88" s="829"/>
      <c r="AP88" s="832">
        <v>1790</v>
      </c>
      <c r="AQ88" s="832"/>
      <c r="AR88" s="832"/>
      <c r="AS88" s="832"/>
      <c r="AT88" s="832"/>
      <c r="AU88" s="832">
        <v>154</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780" t="s">
        <v>395</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275</v>
      </c>
      <c r="CS102" s="840"/>
      <c r="CT102" s="840"/>
      <c r="CU102" s="840"/>
      <c r="CV102" s="883"/>
      <c r="CW102" s="882">
        <v>22</v>
      </c>
      <c r="CX102" s="840"/>
      <c r="CY102" s="840"/>
      <c r="CZ102" s="840"/>
      <c r="DA102" s="883"/>
      <c r="DB102" s="882" t="s">
        <v>561</v>
      </c>
      <c r="DC102" s="840"/>
      <c r="DD102" s="840"/>
      <c r="DE102" s="840"/>
      <c r="DF102" s="883"/>
      <c r="DG102" s="882" t="s">
        <v>561</v>
      </c>
      <c r="DH102" s="840"/>
      <c r="DI102" s="840"/>
      <c r="DJ102" s="840"/>
      <c r="DK102" s="883"/>
      <c r="DL102" s="882" t="s">
        <v>562</v>
      </c>
      <c r="DM102" s="840"/>
      <c r="DN102" s="840"/>
      <c r="DO102" s="840"/>
      <c r="DP102" s="883"/>
      <c r="DQ102" s="882" t="s">
        <v>562</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290</v>
      </c>
      <c r="AG109" s="885"/>
      <c r="AH109" s="885"/>
      <c r="AI109" s="885"/>
      <c r="AJ109" s="886"/>
      <c r="AK109" s="884" t="s">
        <v>289</v>
      </c>
      <c r="AL109" s="885"/>
      <c r="AM109" s="885"/>
      <c r="AN109" s="885"/>
      <c r="AO109" s="886"/>
      <c r="AP109" s="884" t="s">
        <v>404</v>
      </c>
      <c r="AQ109" s="885"/>
      <c r="AR109" s="885"/>
      <c r="AS109" s="885"/>
      <c r="AT109" s="887"/>
      <c r="AU109" s="904"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290</v>
      </c>
      <c r="BW109" s="885"/>
      <c r="BX109" s="885"/>
      <c r="BY109" s="885"/>
      <c r="BZ109" s="886"/>
      <c r="CA109" s="884" t="s">
        <v>289</v>
      </c>
      <c r="CB109" s="885"/>
      <c r="CC109" s="885"/>
      <c r="CD109" s="885"/>
      <c r="CE109" s="886"/>
      <c r="CF109" s="905" t="s">
        <v>404</v>
      </c>
      <c r="CG109" s="905"/>
      <c r="CH109" s="905"/>
      <c r="CI109" s="905"/>
      <c r="CJ109" s="905"/>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290</v>
      </c>
      <c r="DM109" s="885"/>
      <c r="DN109" s="885"/>
      <c r="DO109" s="885"/>
      <c r="DP109" s="886"/>
      <c r="DQ109" s="884" t="s">
        <v>289</v>
      </c>
      <c r="DR109" s="885"/>
      <c r="DS109" s="885"/>
      <c r="DT109" s="885"/>
      <c r="DU109" s="886"/>
      <c r="DV109" s="884" t="s">
        <v>404</v>
      </c>
      <c r="DW109" s="885"/>
      <c r="DX109" s="885"/>
      <c r="DY109" s="885"/>
      <c r="DZ109" s="887"/>
    </row>
    <row r="110" spans="1:131" s="199" customFormat="1" ht="26.25" customHeight="1">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880932</v>
      </c>
      <c r="AB110" s="892"/>
      <c r="AC110" s="892"/>
      <c r="AD110" s="892"/>
      <c r="AE110" s="893"/>
      <c r="AF110" s="894">
        <v>931292</v>
      </c>
      <c r="AG110" s="892"/>
      <c r="AH110" s="892"/>
      <c r="AI110" s="892"/>
      <c r="AJ110" s="893"/>
      <c r="AK110" s="894">
        <v>1035601</v>
      </c>
      <c r="AL110" s="892"/>
      <c r="AM110" s="892"/>
      <c r="AN110" s="892"/>
      <c r="AO110" s="893"/>
      <c r="AP110" s="895">
        <v>27.5</v>
      </c>
      <c r="AQ110" s="896"/>
      <c r="AR110" s="896"/>
      <c r="AS110" s="896"/>
      <c r="AT110" s="897"/>
      <c r="AU110" s="898" t="s">
        <v>61</v>
      </c>
      <c r="AV110" s="899"/>
      <c r="AW110" s="899"/>
      <c r="AX110" s="899"/>
      <c r="AY110" s="899"/>
      <c r="AZ110" s="940" t="s">
        <v>407</v>
      </c>
      <c r="BA110" s="889"/>
      <c r="BB110" s="889"/>
      <c r="BC110" s="889"/>
      <c r="BD110" s="889"/>
      <c r="BE110" s="889"/>
      <c r="BF110" s="889"/>
      <c r="BG110" s="889"/>
      <c r="BH110" s="889"/>
      <c r="BI110" s="889"/>
      <c r="BJ110" s="889"/>
      <c r="BK110" s="889"/>
      <c r="BL110" s="889"/>
      <c r="BM110" s="889"/>
      <c r="BN110" s="889"/>
      <c r="BO110" s="889"/>
      <c r="BP110" s="890"/>
      <c r="BQ110" s="926">
        <v>10882134</v>
      </c>
      <c r="BR110" s="927"/>
      <c r="BS110" s="927"/>
      <c r="BT110" s="927"/>
      <c r="BU110" s="927"/>
      <c r="BV110" s="927">
        <v>11079314</v>
      </c>
      <c r="BW110" s="927"/>
      <c r="BX110" s="927"/>
      <c r="BY110" s="927"/>
      <c r="BZ110" s="927"/>
      <c r="CA110" s="927">
        <v>10869227</v>
      </c>
      <c r="CB110" s="927"/>
      <c r="CC110" s="927"/>
      <c r="CD110" s="927"/>
      <c r="CE110" s="927"/>
      <c r="CF110" s="941">
        <v>288.2</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224</v>
      </c>
      <c r="DH110" s="927"/>
      <c r="DI110" s="927"/>
      <c r="DJ110" s="927"/>
      <c r="DK110" s="927"/>
      <c r="DL110" s="927" t="s">
        <v>224</v>
      </c>
      <c r="DM110" s="927"/>
      <c r="DN110" s="927"/>
      <c r="DO110" s="927"/>
      <c r="DP110" s="927"/>
      <c r="DQ110" s="927" t="s">
        <v>224</v>
      </c>
      <c r="DR110" s="927"/>
      <c r="DS110" s="927"/>
      <c r="DT110" s="927"/>
      <c r="DU110" s="927"/>
      <c r="DV110" s="928" t="s">
        <v>224</v>
      </c>
      <c r="DW110" s="928"/>
      <c r="DX110" s="928"/>
      <c r="DY110" s="928"/>
      <c r="DZ110" s="929"/>
    </row>
    <row r="111" spans="1:131" s="199"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224</v>
      </c>
      <c r="AB111" s="934"/>
      <c r="AC111" s="934"/>
      <c r="AD111" s="934"/>
      <c r="AE111" s="935"/>
      <c r="AF111" s="936" t="s">
        <v>224</v>
      </c>
      <c r="AG111" s="934"/>
      <c r="AH111" s="934"/>
      <c r="AI111" s="934"/>
      <c r="AJ111" s="935"/>
      <c r="AK111" s="936" t="s">
        <v>224</v>
      </c>
      <c r="AL111" s="934"/>
      <c r="AM111" s="934"/>
      <c r="AN111" s="934"/>
      <c r="AO111" s="935"/>
      <c r="AP111" s="937" t="s">
        <v>224</v>
      </c>
      <c r="AQ111" s="938"/>
      <c r="AR111" s="938"/>
      <c r="AS111" s="938"/>
      <c r="AT111" s="939"/>
      <c r="AU111" s="900"/>
      <c r="AV111" s="901"/>
      <c r="AW111" s="901"/>
      <c r="AX111" s="901"/>
      <c r="AY111" s="901"/>
      <c r="AZ111" s="949" t="s">
        <v>411</v>
      </c>
      <c r="BA111" s="950"/>
      <c r="BB111" s="950"/>
      <c r="BC111" s="950"/>
      <c r="BD111" s="950"/>
      <c r="BE111" s="950"/>
      <c r="BF111" s="950"/>
      <c r="BG111" s="950"/>
      <c r="BH111" s="950"/>
      <c r="BI111" s="950"/>
      <c r="BJ111" s="950"/>
      <c r="BK111" s="950"/>
      <c r="BL111" s="950"/>
      <c r="BM111" s="950"/>
      <c r="BN111" s="950"/>
      <c r="BO111" s="950"/>
      <c r="BP111" s="951"/>
      <c r="BQ111" s="919" t="s">
        <v>224</v>
      </c>
      <c r="BR111" s="920"/>
      <c r="BS111" s="920"/>
      <c r="BT111" s="920"/>
      <c r="BU111" s="920"/>
      <c r="BV111" s="920" t="s">
        <v>224</v>
      </c>
      <c r="BW111" s="920"/>
      <c r="BX111" s="920"/>
      <c r="BY111" s="920"/>
      <c r="BZ111" s="920"/>
      <c r="CA111" s="920" t="s">
        <v>224</v>
      </c>
      <c r="CB111" s="920"/>
      <c r="CC111" s="920"/>
      <c r="CD111" s="920"/>
      <c r="CE111" s="920"/>
      <c r="CF111" s="914" t="s">
        <v>224</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224</v>
      </c>
      <c r="DH111" s="920"/>
      <c r="DI111" s="920"/>
      <c r="DJ111" s="920"/>
      <c r="DK111" s="920"/>
      <c r="DL111" s="920" t="s">
        <v>224</v>
      </c>
      <c r="DM111" s="920"/>
      <c r="DN111" s="920"/>
      <c r="DO111" s="920"/>
      <c r="DP111" s="920"/>
      <c r="DQ111" s="920" t="s">
        <v>224</v>
      </c>
      <c r="DR111" s="920"/>
      <c r="DS111" s="920"/>
      <c r="DT111" s="920"/>
      <c r="DU111" s="920"/>
      <c r="DV111" s="921" t="s">
        <v>224</v>
      </c>
      <c r="DW111" s="921"/>
      <c r="DX111" s="921"/>
      <c r="DY111" s="921"/>
      <c r="DZ111" s="922"/>
    </row>
    <row r="112" spans="1:131" s="199"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224</v>
      </c>
      <c r="AB112" s="959"/>
      <c r="AC112" s="959"/>
      <c r="AD112" s="959"/>
      <c r="AE112" s="960"/>
      <c r="AF112" s="961" t="s">
        <v>224</v>
      </c>
      <c r="AG112" s="959"/>
      <c r="AH112" s="959"/>
      <c r="AI112" s="959"/>
      <c r="AJ112" s="960"/>
      <c r="AK112" s="961" t="s">
        <v>224</v>
      </c>
      <c r="AL112" s="959"/>
      <c r="AM112" s="959"/>
      <c r="AN112" s="959"/>
      <c r="AO112" s="960"/>
      <c r="AP112" s="962" t="s">
        <v>224</v>
      </c>
      <c r="AQ112" s="963"/>
      <c r="AR112" s="963"/>
      <c r="AS112" s="963"/>
      <c r="AT112" s="964"/>
      <c r="AU112" s="900"/>
      <c r="AV112" s="901"/>
      <c r="AW112" s="901"/>
      <c r="AX112" s="901"/>
      <c r="AY112" s="901"/>
      <c r="AZ112" s="949" t="s">
        <v>415</v>
      </c>
      <c r="BA112" s="950"/>
      <c r="BB112" s="950"/>
      <c r="BC112" s="950"/>
      <c r="BD112" s="950"/>
      <c r="BE112" s="950"/>
      <c r="BF112" s="950"/>
      <c r="BG112" s="950"/>
      <c r="BH112" s="950"/>
      <c r="BI112" s="950"/>
      <c r="BJ112" s="950"/>
      <c r="BK112" s="950"/>
      <c r="BL112" s="950"/>
      <c r="BM112" s="950"/>
      <c r="BN112" s="950"/>
      <c r="BO112" s="950"/>
      <c r="BP112" s="951"/>
      <c r="BQ112" s="919">
        <v>4004281</v>
      </c>
      <c r="BR112" s="920"/>
      <c r="BS112" s="920"/>
      <c r="BT112" s="920"/>
      <c r="BU112" s="920"/>
      <c r="BV112" s="920">
        <v>3998519</v>
      </c>
      <c r="BW112" s="920"/>
      <c r="BX112" s="920"/>
      <c r="BY112" s="920"/>
      <c r="BZ112" s="920"/>
      <c r="CA112" s="920">
        <v>3634136</v>
      </c>
      <c r="CB112" s="920"/>
      <c r="CC112" s="920"/>
      <c r="CD112" s="920"/>
      <c r="CE112" s="920"/>
      <c r="CF112" s="914">
        <v>96.4</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224</v>
      </c>
      <c r="DH112" s="920"/>
      <c r="DI112" s="920"/>
      <c r="DJ112" s="920"/>
      <c r="DK112" s="920"/>
      <c r="DL112" s="920" t="s">
        <v>224</v>
      </c>
      <c r="DM112" s="920"/>
      <c r="DN112" s="920"/>
      <c r="DO112" s="920"/>
      <c r="DP112" s="920"/>
      <c r="DQ112" s="920" t="s">
        <v>224</v>
      </c>
      <c r="DR112" s="920"/>
      <c r="DS112" s="920"/>
      <c r="DT112" s="920"/>
      <c r="DU112" s="920"/>
      <c r="DV112" s="921" t="s">
        <v>224</v>
      </c>
      <c r="DW112" s="921"/>
      <c r="DX112" s="921"/>
      <c r="DY112" s="921"/>
      <c r="DZ112" s="922"/>
    </row>
    <row r="113" spans="1:130" s="199"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344831</v>
      </c>
      <c r="AB113" s="934"/>
      <c r="AC113" s="934"/>
      <c r="AD113" s="934"/>
      <c r="AE113" s="935"/>
      <c r="AF113" s="936">
        <v>228556</v>
      </c>
      <c r="AG113" s="934"/>
      <c r="AH113" s="934"/>
      <c r="AI113" s="934"/>
      <c r="AJ113" s="935"/>
      <c r="AK113" s="936">
        <v>220036</v>
      </c>
      <c r="AL113" s="934"/>
      <c r="AM113" s="934"/>
      <c r="AN113" s="934"/>
      <c r="AO113" s="935"/>
      <c r="AP113" s="937">
        <v>5.8</v>
      </c>
      <c r="AQ113" s="938"/>
      <c r="AR113" s="938"/>
      <c r="AS113" s="938"/>
      <c r="AT113" s="939"/>
      <c r="AU113" s="900"/>
      <c r="AV113" s="901"/>
      <c r="AW113" s="901"/>
      <c r="AX113" s="901"/>
      <c r="AY113" s="901"/>
      <c r="AZ113" s="949" t="s">
        <v>418</v>
      </c>
      <c r="BA113" s="950"/>
      <c r="BB113" s="950"/>
      <c r="BC113" s="950"/>
      <c r="BD113" s="950"/>
      <c r="BE113" s="950"/>
      <c r="BF113" s="950"/>
      <c r="BG113" s="950"/>
      <c r="BH113" s="950"/>
      <c r="BI113" s="950"/>
      <c r="BJ113" s="950"/>
      <c r="BK113" s="950"/>
      <c r="BL113" s="950"/>
      <c r="BM113" s="950"/>
      <c r="BN113" s="950"/>
      <c r="BO113" s="950"/>
      <c r="BP113" s="951"/>
      <c r="BQ113" s="919">
        <v>280856</v>
      </c>
      <c r="BR113" s="920"/>
      <c r="BS113" s="920"/>
      <c r="BT113" s="920"/>
      <c r="BU113" s="920"/>
      <c r="BV113" s="920">
        <v>199836</v>
      </c>
      <c r="BW113" s="920"/>
      <c r="BX113" s="920"/>
      <c r="BY113" s="920"/>
      <c r="BZ113" s="920"/>
      <c r="CA113" s="920">
        <v>153876</v>
      </c>
      <c r="CB113" s="920"/>
      <c r="CC113" s="920"/>
      <c r="CD113" s="920"/>
      <c r="CE113" s="920"/>
      <c r="CF113" s="914">
        <v>4.0999999999999996</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224</v>
      </c>
      <c r="DH113" s="959"/>
      <c r="DI113" s="959"/>
      <c r="DJ113" s="959"/>
      <c r="DK113" s="960"/>
      <c r="DL113" s="961" t="s">
        <v>224</v>
      </c>
      <c r="DM113" s="959"/>
      <c r="DN113" s="959"/>
      <c r="DO113" s="959"/>
      <c r="DP113" s="960"/>
      <c r="DQ113" s="961" t="s">
        <v>224</v>
      </c>
      <c r="DR113" s="959"/>
      <c r="DS113" s="959"/>
      <c r="DT113" s="959"/>
      <c r="DU113" s="960"/>
      <c r="DV113" s="962" t="s">
        <v>224</v>
      </c>
      <c r="DW113" s="963"/>
      <c r="DX113" s="963"/>
      <c r="DY113" s="963"/>
      <c r="DZ113" s="964"/>
    </row>
    <row r="114" spans="1:130" s="199"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103566</v>
      </c>
      <c r="AB114" s="959"/>
      <c r="AC114" s="959"/>
      <c r="AD114" s="959"/>
      <c r="AE114" s="960"/>
      <c r="AF114" s="961">
        <v>78009</v>
      </c>
      <c r="AG114" s="959"/>
      <c r="AH114" s="959"/>
      <c r="AI114" s="959"/>
      <c r="AJ114" s="960"/>
      <c r="AK114" s="961">
        <v>36795</v>
      </c>
      <c r="AL114" s="959"/>
      <c r="AM114" s="959"/>
      <c r="AN114" s="959"/>
      <c r="AO114" s="960"/>
      <c r="AP114" s="962">
        <v>1</v>
      </c>
      <c r="AQ114" s="963"/>
      <c r="AR114" s="963"/>
      <c r="AS114" s="963"/>
      <c r="AT114" s="964"/>
      <c r="AU114" s="900"/>
      <c r="AV114" s="901"/>
      <c r="AW114" s="901"/>
      <c r="AX114" s="901"/>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1260608</v>
      </c>
      <c r="BR114" s="920"/>
      <c r="BS114" s="920"/>
      <c r="BT114" s="920"/>
      <c r="BU114" s="920"/>
      <c r="BV114" s="920">
        <v>1435010</v>
      </c>
      <c r="BW114" s="920"/>
      <c r="BX114" s="920"/>
      <c r="BY114" s="920"/>
      <c r="BZ114" s="920"/>
      <c r="CA114" s="920">
        <v>1417689</v>
      </c>
      <c r="CB114" s="920"/>
      <c r="CC114" s="920"/>
      <c r="CD114" s="920"/>
      <c r="CE114" s="920"/>
      <c r="CF114" s="914">
        <v>37.6</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224</v>
      </c>
      <c r="DH114" s="959"/>
      <c r="DI114" s="959"/>
      <c r="DJ114" s="959"/>
      <c r="DK114" s="960"/>
      <c r="DL114" s="961" t="s">
        <v>224</v>
      </c>
      <c r="DM114" s="959"/>
      <c r="DN114" s="959"/>
      <c r="DO114" s="959"/>
      <c r="DP114" s="960"/>
      <c r="DQ114" s="961" t="s">
        <v>224</v>
      </c>
      <c r="DR114" s="959"/>
      <c r="DS114" s="959"/>
      <c r="DT114" s="959"/>
      <c r="DU114" s="960"/>
      <c r="DV114" s="962" t="s">
        <v>224</v>
      </c>
      <c r="DW114" s="963"/>
      <c r="DX114" s="963"/>
      <c r="DY114" s="963"/>
      <c r="DZ114" s="964"/>
    </row>
    <row r="115" spans="1:130" s="199"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224</v>
      </c>
      <c r="AB115" s="934"/>
      <c r="AC115" s="934"/>
      <c r="AD115" s="934"/>
      <c r="AE115" s="935"/>
      <c r="AF115" s="936" t="s">
        <v>224</v>
      </c>
      <c r="AG115" s="934"/>
      <c r="AH115" s="934"/>
      <c r="AI115" s="934"/>
      <c r="AJ115" s="935"/>
      <c r="AK115" s="936" t="s">
        <v>224</v>
      </c>
      <c r="AL115" s="934"/>
      <c r="AM115" s="934"/>
      <c r="AN115" s="934"/>
      <c r="AO115" s="935"/>
      <c r="AP115" s="937" t="s">
        <v>224</v>
      </c>
      <c r="AQ115" s="938"/>
      <c r="AR115" s="938"/>
      <c r="AS115" s="938"/>
      <c r="AT115" s="939"/>
      <c r="AU115" s="900"/>
      <c r="AV115" s="901"/>
      <c r="AW115" s="901"/>
      <c r="AX115" s="901"/>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224</v>
      </c>
      <c r="BR115" s="920"/>
      <c r="BS115" s="920"/>
      <c r="BT115" s="920"/>
      <c r="BU115" s="920"/>
      <c r="BV115" s="920" t="s">
        <v>224</v>
      </c>
      <c r="BW115" s="920"/>
      <c r="BX115" s="920"/>
      <c r="BY115" s="920"/>
      <c r="BZ115" s="920"/>
      <c r="CA115" s="920" t="s">
        <v>224</v>
      </c>
      <c r="CB115" s="920"/>
      <c r="CC115" s="920"/>
      <c r="CD115" s="920"/>
      <c r="CE115" s="920"/>
      <c r="CF115" s="914" t="s">
        <v>224</v>
      </c>
      <c r="CG115" s="915"/>
      <c r="CH115" s="915"/>
      <c r="CI115" s="915"/>
      <c r="CJ115" s="915"/>
      <c r="CK115" s="945"/>
      <c r="CL115" s="946"/>
      <c r="CM115" s="949" t="s">
        <v>425</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224</v>
      </c>
      <c r="DH115" s="959"/>
      <c r="DI115" s="959"/>
      <c r="DJ115" s="959"/>
      <c r="DK115" s="960"/>
      <c r="DL115" s="961" t="s">
        <v>224</v>
      </c>
      <c r="DM115" s="959"/>
      <c r="DN115" s="959"/>
      <c r="DO115" s="959"/>
      <c r="DP115" s="960"/>
      <c r="DQ115" s="961" t="s">
        <v>224</v>
      </c>
      <c r="DR115" s="959"/>
      <c r="DS115" s="959"/>
      <c r="DT115" s="959"/>
      <c r="DU115" s="960"/>
      <c r="DV115" s="962" t="s">
        <v>224</v>
      </c>
      <c r="DW115" s="963"/>
      <c r="DX115" s="963"/>
      <c r="DY115" s="963"/>
      <c r="DZ115" s="964"/>
    </row>
    <row r="116" spans="1:130" s="199" customFormat="1" ht="26.25" customHeight="1">
      <c r="A116" s="956"/>
      <c r="B116" s="957"/>
      <c r="C116" s="965" t="s">
        <v>426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366</v>
      </c>
      <c r="AB116" s="959"/>
      <c r="AC116" s="959"/>
      <c r="AD116" s="959"/>
      <c r="AE116" s="960"/>
      <c r="AF116" s="961">
        <v>234</v>
      </c>
      <c r="AG116" s="959"/>
      <c r="AH116" s="959"/>
      <c r="AI116" s="959"/>
      <c r="AJ116" s="960"/>
      <c r="AK116" s="961">
        <v>44</v>
      </c>
      <c r="AL116" s="959"/>
      <c r="AM116" s="959"/>
      <c r="AN116" s="959"/>
      <c r="AO116" s="960"/>
      <c r="AP116" s="962">
        <v>0</v>
      </c>
      <c r="AQ116" s="963"/>
      <c r="AR116" s="963"/>
      <c r="AS116" s="963"/>
      <c r="AT116" s="964"/>
      <c r="AU116" s="900"/>
      <c r="AV116" s="901"/>
      <c r="AW116" s="901"/>
      <c r="AX116" s="901"/>
      <c r="AY116" s="901"/>
      <c r="AZ116" s="967" t="s">
        <v>427</v>
      </c>
      <c r="BA116" s="968"/>
      <c r="BB116" s="968"/>
      <c r="BC116" s="968"/>
      <c r="BD116" s="968"/>
      <c r="BE116" s="968"/>
      <c r="BF116" s="968"/>
      <c r="BG116" s="968"/>
      <c r="BH116" s="968"/>
      <c r="BI116" s="968"/>
      <c r="BJ116" s="968"/>
      <c r="BK116" s="968"/>
      <c r="BL116" s="968"/>
      <c r="BM116" s="968"/>
      <c r="BN116" s="968"/>
      <c r="BO116" s="968"/>
      <c r="BP116" s="969"/>
      <c r="BQ116" s="919" t="s">
        <v>224</v>
      </c>
      <c r="BR116" s="920"/>
      <c r="BS116" s="920"/>
      <c r="BT116" s="920"/>
      <c r="BU116" s="920"/>
      <c r="BV116" s="920" t="s">
        <v>224</v>
      </c>
      <c r="BW116" s="920"/>
      <c r="BX116" s="920"/>
      <c r="BY116" s="920"/>
      <c r="BZ116" s="920"/>
      <c r="CA116" s="920" t="s">
        <v>224</v>
      </c>
      <c r="CB116" s="920"/>
      <c r="CC116" s="920"/>
      <c r="CD116" s="920"/>
      <c r="CE116" s="920"/>
      <c r="CF116" s="914" t="s">
        <v>224</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224</v>
      </c>
      <c r="DH116" s="959"/>
      <c r="DI116" s="959"/>
      <c r="DJ116" s="959"/>
      <c r="DK116" s="960"/>
      <c r="DL116" s="961" t="s">
        <v>224</v>
      </c>
      <c r="DM116" s="959"/>
      <c r="DN116" s="959"/>
      <c r="DO116" s="959"/>
      <c r="DP116" s="960"/>
      <c r="DQ116" s="961" t="s">
        <v>224</v>
      </c>
      <c r="DR116" s="959"/>
      <c r="DS116" s="959"/>
      <c r="DT116" s="959"/>
      <c r="DU116" s="960"/>
      <c r="DV116" s="962" t="s">
        <v>224</v>
      </c>
      <c r="DW116" s="963"/>
      <c r="DX116" s="963"/>
      <c r="DY116" s="963"/>
      <c r="DZ116" s="964"/>
    </row>
    <row r="117" spans="1:130" s="199" customFormat="1" ht="26.25" customHeight="1">
      <c r="A117" s="904" t="s">
        <v>172</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429</v>
      </c>
      <c r="Z117" s="886"/>
      <c r="AA117" s="976">
        <v>1329695</v>
      </c>
      <c r="AB117" s="977"/>
      <c r="AC117" s="977"/>
      <c r="AD117" s="977"/>
      <c r="AE117" s="978"/>
      <c r="AF117" s="979">
        <v>1238091</v>
      </c>
      <c r="AG117" s="977"/>
      <c r="AH117" s="977"/>
      <c r="AI117" s="977"/>
      <c r="AJ117" s="978"/>
      <c r="AK117" s="979">
        <v>1292476</v>
      </c>
      <c r="AL117" s="977"/>
      <c r="AM117" s="977"/>
      <c r="AN117" s="977"/>
      <c r="AO117" s="978"/>
      <c r="AP117" s="980"/>
      <c r="AQ117" s="981"/>
      <c r="AR117" s="981"/>
      <c r="AS117" s="981"/>
      <c r="AT117" s="982"/>
      <c r="AU117" s="900"/>
      <c r="AV117" s="901"/>
      <c r="AW117" s="901"/>
      <c r="AX117" s="901"/>
      <c r="AY117" s="901"/>
      <c r="AZ117" s="967" t="s">
        <v>430</v>
      </c>
      <c r="BA117" s="968"/>
      <c r="BB117" s="968"/>
      <c r="BC117" s="968"/>
      <c r="BD117" s="968"/>
      <c r="BE117" s="968"/>
      <c r="BF117" s="968"/>
      <c r="BG117" s="968"/>
      <c r="BH117" s="968"/>
      <c r="BI117" s="968"/>
      <c r="BJ117" s="968"/>
      <c r="BK117" s="968"/>
      <c r="BL117" s="968"/>
      <c r="BM117" s="968"/>
      <c r="BN117" s="968"/>
      <c r="BO117" s="968"/>
      <c r="BP117" s="969"/>
      <c r="BQ117" s="919" t="s">
        <v>224</v>
      </c>
      <c r="BR117" s="920"/>
      <c r="BS117" s="920"/>
      <c r="BT117" s="920"/>
      <c r="BU117" s="920"/>
      <c r="BV117" s="920" t="s">
        <v>224</v>
      </c>
      <c r="BW117" s="920"/>
      <c r="BX117" s="920"/>
      <c r="BY117" s="920"/>
      <c r="BZ117" s="920"/>
      <c r="CA117" s="920" t="s">
        <v>224</v>
      </c>
      <c r="CB117" s="920"/>
      <c r="CC117" s="920"/>
      <c r="CD117" s="920"/>
      <c r="CE117" s="920"/>
      <c r="CF117" s="914" t="s">
        <v>224</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224</v>
      </c>
      <c r="DH117" s="959"/>
      <c r="DI117" s="959"/>
      <c r="DJ117" s="959"/>
      <c r="DK117" s="960"/>
      <c r="DL117" s="961" t="s">
        <v>224</v>
      </c>
      <c r="DM117" s="959"/>
      <c r="DN117" s="959"/>
      <c r="DO117" s="959"/>
      <c r="DP117" s="960"/>
      <c r="DQ117" s="961" t="s">
        <v>224</v>
      </c>
      <c r="DR117" s="959"/>
      <c r="DS117" s="959"/>
      <c r="DT117" s="959"/>
      <c r="DU117" s="960"/>
      <c r="DV117" s="962" t="s">
        <v>224</v>
      </c>
      <c r="DW117" s="963"/>
      <c r="DX117" s="963"/>
      <c r="DY117" s="963"/>
      <c r="DZ117" s="964"/>
    </row>
    <row r="118" spans="1:130" s="199" customFormat="1" ht="26.25" customHeight="1">
      <c r="A118" s="904"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290</v>
      </c>
      <c r="AG118" s="885"/>
      <c r="AH118" s="885"/>
      <c r="AI118" s="885"/>
      <c r="AJ118" s="886"/>
      <c r="AK118" s="884" t="s">
        <v>289</v>
      </c>
      <c r="AL118" s="885"/>
      <c r="AM118" s="885"/>
      <c r="AN118" s="885"/>
      <c r="AO118" s="886"/>
      <c r="AP118" s="971" t="s">
        <v>404</v>
      </c>
      <c r="AQ118" s="972"/>
      <c r="AR118" s="972"/>
      <c r="AS118" s="972"/>
      <c r="AT118" s="973"/>
      <c r="AU118" s="900"/>
      <c r="AV118" s="901"/>
      <c r="AW118" s="901"/>
      <c r="AX118" s="901"/>
      <c r="AY118" s="901"/>
      <c r="AZ118" s="974" t="s">
        <v>432</v>
      </c>
      <c r="BA118" s="965"/>
      <c r="BB118" s="965"/>
      <c r="BC118" s="965"/>
      <c r="BD118" s="965"/>
      <c r="BE118" s="965"/>
      <c r="BF118" s="965"/>
      <c r="BG118" s="965"/>
      <c r="BH118" s="965"/>
      <c r="BI118" s="965"/>
      <c r="BJ118" s="965"/>
      <c r="BK118" s="965"/>
      <c r="BL118" s="965"/>
      <c r="BM118" s="965"/>
      <c r="BN118" s="965"/>
      <c r="BO118" s="965"/>
      <c r="BP118" s="966"/>
      <c r="BQ118" s="997" t="s">
        <v>224</v>
      </c>
      <c r="BR118" s="998"/>
      <c r="BS118" s="998"/>
      <c r="BT118" s="998"/>
      <c r="BU118" s="998"/>
      <c r="BV118" s="998" t="s">
        <v>224</v>
      </c>
      <c r="BW118" s="998"/>
      <c r="BX118" s="998"/>
      <c r="BY118" s="998"/>
      <c r="BZ118" s="998"/>
      <c r="CA118" s="998" t="s">
        <v>224</v>
      </c>
      <c r="CB118" s="998"/>
      <c r="CC118" s="998"/>
      <c r="CD118" s="998"/>
      <c r="CE118" s="998"/>
      <c r="CF118" s="914" t="s">
        <v>224</v>
      </c>
      <c r="CG118" s="915"/>
      <c r="CH118" s="915"/>
      <c r="CI118" s="915"/>
      <c r="CJ118" s="915"/>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224</v>
      </c>
      <c r="DH118" s="959"/>
      <c r="DI118" s="959"/>
      <c r="DJ118" s="959"/>
      <c r="DK118" s="960"/>
      <c r="DL118" s="961" t="s">
        <v>224</v>
      </c>
      <c r="DM118" s="959"/>
      <c r="DN118" s="959"/>
      <c r="DO118" s="959"/>
      <c r="DP118" s="960"/>
      <c r="DQ118" s="961" t="s">
        <v>224</v>
      </c>
      <c r="DR118" s="959"/>
      <c r="DS118" s="959"/>
      <c r="DT118" s="959"/>
      <c r="DU118" s="960"/>
      <c r="DV118" s="962" t="s">
        <v>224</v>
      </c>
      <c r="DW118" s="963"/>
      <c r="DX118" s="963"/>
      <c r="DY118" s="963"/>
      <c r="DZ118" s="964"/>
    </row>
    <row r="119" spans="1:130" s="199" customFormat="1" ht="26.25" customHeight="1">
      <c r="A119" s="1058"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224</v>
      </c>
      <c r="AB119" s="892"/>
      <c r="AC119" s="892"/>
      <c r="AD119" s="892"/>
      <c r="AE119" s="893"/>
      <c r="AF119" s="894" t="s">
        <v>224</v>
      </c>
      <c r="AG119" s="892"/>
      <c r="AH119" s="892"/>
      <c r="AI119" s="892"/>
      <c r="AJ119" s="893"/>
      <c r="AK119" s="894" t="s">
        <v>224</v>
      </c>
      <c r="AL119" s="892"/>
      <c r="AM119" s="892"/>
      <c r="AN119" s="892"/>
      <c r="AO119" s="893"/>
      <c r="AP119" s="895" t="s">
        <v>224</v>
      </c>
      <c r="AQ119" s="896"/>
      <c r="AR119" s="896"/>
      <c r="AS119" s="896"/>
      <c r="AT119" s="897"/>
      <c r="AU119" s="902"/>
      <c r="AV119" s="903"/>
      <c r="AW119" s="903"/>
      <c r="AX119" s="903"/>
      <c r="AY119" s="903"/>
      <c r="AZ119" s="230" t="s">
        <v>172</v>
      </c>
      <c r="BA119" s="230"/>
      <c r="BB119" s="230"/>
      <c r="BC119" s="230"/>
      <c r="BD119" s="230"/>
      <c r="BE119" s="230"/>
      <c r="BF119" s="230"/>
      <c r="BG119" s="230"/>
      <c r="BH119" s="230"/>
      <c r="BI119" s="230"/>
      <c r="BJ119" s="230"/>
      <c r="BK119" s="230"/>
      <c r="BL119" s="230"/>
      <c r="BM119" s="230"/>
      <c r="BN119" s="230"/>
      <c r="BO119" s="975" t="s">
        <v>434</v>
      </c>
      <c r="BP119" s="1006"/>
      <c r="BQ119" s="997">
        <v>16427879</v>
      </c>
      <c r="BR119" s="998"/>
      <c r="BS119" s="998"/>
      <c r="BT119" s="998"/>
      <c r="BU119" s="998"/>
      <c r="BV119" s="998">
        <v>16712679</v>
      </c>
      <c r="BW119" s="998"/>
      <c r="BX119" s="998"/>
      <c r="BY119" s="998"/>
      <c r="BZ119" s="998"/>
      <c r="CA119" s="998">
        <v>16074928</v>
      </c>
      <c r="CB119" s="998"/>
      <c r="CC119" s="998"/>
      <c r="CD119" s="998"/>
      <c r="CE119" s="998"/>
      <c r="CF119" s="999"/>
      <c r="CG119" s="1000"/>
      <c r="CH119" s="1000"/>
      <c r="CI119" s="1000"/>
      <c r="CJ119" s="1001"/>
      <c r="CK119" s="947"/>
      <c r="CL119" s="948"/>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224</v>
      </c>
      <c r="DH119" s="984"/>
      <c r="DI119" s="984"/>
      <c r="DJ119" s="984"/>
      <c r="DK119" s="985"/>
      <c r="DL119" s="983" t="s">
        <v>224</v>
      </c>
      <c r="DM119" s="984"/>
      <c r="DN119" s="984"/>
      <c r="DO119" s="984"/>
      <c r="DP119" s="985"/>
      <c r="DQ119" s="983" t="s">
        <v>224</v>
      </c>
      <c r="DR119" s="984"/>
      <c r="DS119" s="984"/>
      <c r="DT119" s="984"/>
      <c r="DU119" s="985"/>
      <c r="DV119" s="986" t="s">
        <v>224</v>
      </c>
      <c r="DW119" s="987"/>
      <c r="DX119" s="987"/>
      <c r="DY119" s="987"/>
      <c r="DZ119" s="988"/>
    </row>
    <row r="120" spans="1:130" s="199" customFormat="1" ht="26.25" customHeight="1">
      <c r="A120" s="1059"/>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224</v>
      </c>
      <c r="AB120" s="959"/>
      <c r="AC120" s="959"/>
      <c r="AD120" s="959"/>
      <c r="AE120" s="960"/>
      <c r="AF120" s="961" t="s">
        <v>224</v>
      </c>
      <c r="AG120" s="959"/>
      <c r="AH120" s="959"/>
      <c r="AI120" s="959"/>
      <c r="AJ120" s="960"/>
      <c r="AK120" s="961" t="s">
        <v>224</v>
      </c>
      <c r="AL120" s="959"/>
      <c r="AM120" s="959"/>
      <c r="AN120" s="959"/>
      <c r="AO120" s="960"/>
      <c r="AP120" s="962" t="s">
        <v>224</v>
      </c>
      <c r="AQ120" s="963"/>
      <c r="AR120" s="963"/>
      <c r="AS120" s="963"/>
      <c r="AT120" s="964"/>
      <c r="AU120" s="989" t="s">
        <v>436</v>
      </c>
      <c r="AV120" s="990"/>
      <c r="AW120" s="990"/>
      <c r="AX120" s="990"/>
      <c r="AY120" s="991"/>
      <c r="AZ120" s="940" t="s">
        <v>437</v>
      </c>
      <c r="BA120" s="889"/>
      <c r="BB120" s="889"/>
      <c r="BC120" s="889"/>
      <c r="BD120" s="889"/>
      <c r="BE120" s="889"/>
      <c r="BF120" s="889"/>
      <c r="BG120" s="889"/>
      <c r="BH120" s="889"/>
      <c r="BI120" s="889"/>
      <c r="BJ120" s="889"/>
      <c r="BK120" s="889"/>
      <c r="BL120" s="889"/>
      <c r="BM120" s="889"/>
      <c r="BN120" s="889"/>
      <c r="BO120" s="889"/>
      <c r="BP120" s="890"/>
      <c r="BQ120" s="926">
        <v>3267929</v>
      </c>
      <c r="BR120" s="927"/>
      <c r="BS120" s="927"/>
      <c r="BT120" s="927"/>
      <c r="BU120" s="927"/>
      <c r="BV120" s="927">
        <v>3355085</v>
      </c>
      <c r="BW120" s="927"/>
      <c r="BX120" s="927"/>
      <c r="BY120" s="927"/>
      <c r="BZ120" s="927"/>
      <c r="CA120" s="927">
        <v>3678138</v>
      </c>
      <c r="CB120" s="927"/>
      <c r="CC120" s="927"/>
      <c r="CD120" s="927"/>
      <c r="CE120" s="927"/>
      <c r="CF120" s="941">
        <v>97.5</v>
      </c>
      <c r="CG120" s="942"/>
      <c r="CH120" s="942"/>
      <c r="CI120" s="942"/>
      <c r="CJ120" s="942"/>
      <c r="CK120" s="1007" t="s">
        <v>438</v>
      </c>
      <c r="CL120" s="1008"/>
      <c r="CM120" s="1008"/>
      <c r="CN120" s="1008"/>
      <c r="CO120" s="1009"/>
      <c r="CP120" s="1015" t="s">
        <v>386</v>
      </c>
      <c r="CQ120" s="1016"/>
      <c r="CR120" s="1016"/>
      <c r="CS120" s="1016"/>
      <c r="CT120" s="1016"/>
      <c r="CU120" s="1016"/>
      <c r="CV120" s="1016"/>
      <c r="CW120" s="1016"/>
      <c r="CX120" s="1016"/>
      <c r="CY120" s="1016"/>
      <c r="CZ120" s="1016"/>
      <c r="DA120" s="1016"/>
      <c r="DB120" s="1016"/>
      <c r="DC120" s="1016"/>
      <c r="DD120" s="1016"/>
      <c r="DE120" s="1016"/>
      <c r="DF120" s="1017"/>
      <c r="DG120" s="926">
        <v>2980719</v>
      </c>
      <c r="DH120" s="927"/>
      <c r="DI120" s="927"/>
      <c r="DJ120" s="927"/>
      <c r="DK120" s="927"/>
      <c r="DL120" s="927">
        <v>3124606</v>
      </c>
      <c r="DM120" s="927"/>
      <c r="DN120" s="927"/>
      <c r="DO120" s="927"/>
      <c r="DP120" s="927"/>
      <c r="DQ120" s="927">
        <v>2808973</v>
      </c>
      <c r="DR120" s="927"/>
      <c r="DS120" s="927"/>
      <c r="DT120" s="927"/>
      <c r="DU120" s="927"/>
      <c r="DV120" s="928">
        <v>74.5</v>
      </c>
      <c r="DW120" s="928"/>
      <c r="DX120" s="928"/>
      <c r="DY120" s="928"/>
      <c r="DZ120" s="929"/>
    </row>
    <row r="121" spans="1:130" s="199" customFormat="1" ht="26.25" customHeight="1">
      <c r="A121" s="1059"/>
      <c r="B121" s="946"/>
      <c r="C121" s="967" t="s">
        <v>439</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224</v>
      </c>
      <c r="AB121" s="959"/>
      <c r="AC121" s="959"/>
      <c r="AD121" s="959"/>
      <c r="AE121" s="960"/>
      <c r="AF121" s="961" t="s">
        <v>224</v>
      </c>
      <c r="AG121" s="959"/>
      <c r="AH121" s="959"/>
      <c r="AI121" s="959"/>
      <c r="AJ121" s="960"/>
      <c r="AK121" s="961" t="s">
        <v>224</v>
      </c>
      <c r="AL121" s="959"/>
      <c r="AM121" s="959"/>
      <c r="AN121" s="959"/>
      <c r="AO121" s="960"/>
      <c r="AP121" s="962" t="s">
        <v>224</v>
      </c>
      <c r="AQ121" s="963"/>
      <c r="AR121" s="963"/>
      <c r="AS121" s="963"/>
      <c r="AT121" s="964"/>
      <c r="AU121" s="992"/>
      <c r="AV121" s="993"/>
      <c r="AW121" s="993"/>
      <c r="AX121" s="993"/>
      <c r="AY121" s="994"/>
      <c r="AZ121" s="949" t="s">
        <v>440</v>
      </c>
      <c r="BA121" s="950"/>
      <c r="BB121" s="950"/>
      <c r="BC121" s="950"/>
      <c r="BD121" s="950"/>
      <c r="BE121" s="950"/>
      <c r="BF121" s="950"/>
      <c r="BG121" s="950"/>
      <c r="BH121" s="950"/>
      <c r="BI121" s="950"/>
      <c r="BJ121" s="950"/>
      <c r="BK121" s="950"/>
      <c r="BL121" s="950"/>
      <c r="BM121" s="950"/>
      <c r="BN121" s="950"/>
      <c r="BO121" s="950"/>
      <c r="BP121" s="951"/>
      <c r="BQ121" s="919">
        <v>3459</v>
      </c>
      <c r="BR121" s="920"/>
      <c r="BS121" s="920"/>
      <c r="BT121" s="920"/>
      <c r="BU121" s="920"/>
      <c r="BV121" s="920">
        <v>1971</v>
      </c>
      <c r="BW121" s="920"/>
      <c r="BX121" s="920"/>
      <c r="BY121" s="920"/>
      <c r="BZ121" s="920"/>
      <c r="CA121" s="920">
        <v>1252</v>
      </c>
      <c r="CB121" s="920"/>
      <c r="CC121" s="920"/>
      <c r="CD121" s="920"/>
      <c r="CE121" s="920"/>
      <c r="CF121" s="914">
        <v>0</v>
      </c>
      <c r="CG121" s="915"/>
      <c r="CH121" s="915"/>
      <c r="CI121" s="915"/>
      <c r="CJ121" s="915"/>
      <c r="CK121" s="1010"/>
      <c r="CL121" s="1011"/>
      <c r="CM121" s="1011"/>
      <c r="CN121" s="1011"/>
      <c r="CO121" s="1012"/>
      <c r="CP121" s="1020" t="s">
        <v>388</v>
      </c>
      <c r="CQ121" s="1021"/>
      <c r="CR121" s="1021"/>
      <c r="CS121" s="1021"/>
      <c r="CT121" s="1021"/>
      <c r="CU121" s="1021"/>
      <c r="CV121" s="1021"/>
      <c r="CW121" s="1021"/>
      <c r="CX121" s="1021"/>
      <c r="CY121" s="1021"/>
      <c r="CZ121" s="1021"/>
      <c r="DA121" s="1021"/>
      <c r="DB121" s="1021"/>
      <c r="DC121" s="1021"/>
      <c r="DD121" s="1021"/>
      <c r="DE121" s="1021"/>
      <c r="DF121" s="1022"/>
      <c r="DG121" s="919">
        <v>928296</v>
      </c>
      <c r="DH121" s="920"/>
      <c r="DI121" s="920"/>
      <c r="DJ121" s="920"/>
      <c r="DK121" s="920"/>
      <c r="DL121" s="920">
        <v>873913</v>
      </c>
      <c r="DM121" s="920"/>
      <c r="DN121" s="920"/>
      <c r="DO121" s="920"/>
      <c r="DP121" s="920"/>
      <c r="DQ121" s="920">
        <v>825163</v>
      </c>
      <c r="DR121" s="920"/>
      <c r="DS121" s="920"/>
      <c r="DT121" s="920"/>
      <c r="DU121" s="920"/>
      <c r="DV121" s="921">
        <v>21.9</v>
      </c>
      <c r="DW121" s="921"/>
      <c r="DX121" s="921"/>
      <c r="DY121" s="921"/>
      <c r="DZ121" s="922"/>
    </row>
    <row r="122" spans="1:130" s="199" customFormat="1" ht="26.25" customHeight="1">
      <c r="A122" s="1059"/>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224</v>
      </c>
      <c r="AB122" s="959"/>
      <c r="AC122" s="959"/>
      <c r="AD122" s="959"/>
      <c r="AE122" s="960"/>
      <c r="AF122" s="961" t="s">
        <v>224</v>
      </c>
      <c r="AG122" s="959"/>
      <c r="AH122" s="959"/>
      <c r="AI122" s="959"/>
      <c r="AJ122" s="960"/>
      <c r="AK122" s="961" t="s">
        <v>224</v>
      </c>
      <c r="AL122" s="959"/>
      <c r="AM122" s="959"/>
      <c r="AN122" s="959"/>
      <c r="AO122" s="960"/>
      <c r="AP122" s="962" t="s">
        <v>224</v>
      </c>
      <c r="AQ122" s="963"/>
      <c r="AR122" s="963"/>
      <c r="AS122" s="963"/>
      <c r="AT122" s="964"/>
      <c r="AU122" s="992"/>
      <c r="AV122" s="993"/>
      <c r="AW122" s="993"/>
      <c r="AX122" s="993"/>
      <c r="AY122" s="994"/>
      <c r="AZ122" s="974" t="s">
        <v>441</v>
      </c>
      <c r="BA122" s="965"/>
      <c r="BB122" s="965"/>
      <c r="BC122" s="965"/>
      <c r="BD122" s="965"/>
      <c r="BE122" s="965"/>
      <c r="BF122" s="965"/>
      <c r="BG122" s="965"/>
      <c r="BH122" s="965"/>
      <c r="BI122" s="965"/>
      <c r="BJ122" s="965"/>
      <c r="BK122" s="965"/>
      <c r="BL122" s="965"/>
      <c r="BM122" s="965"/>
      <c r="BN122" s="965"/>
      <c r="BO122" s="965"/>
      <c r="BP122" s="966"/>
      <c r="BQ122" s="997">
        <v>10267029</v>
      </c>
      <c r="BR122" s="998"/>
      <c r="BS122" s="998"/>
      <c r="BT122" s="998"/>
      <c r="BU122" s="998"/>
      <c r="BV122" s="998">
        <v>10371102</v>
      </c>
      <c r="BW122" s="998"/>
      <c r="BX122" s="998"/>
      <c r="BY122" s="998"/>
      <c r="BZ122" s="998"/>
      <c r="CA122" s="998">
        <v>10300187</v>
      </c>
      <c r="CB122" s="998"/>
      <c r="CC122" s="998"/>
      <c r="CD122" s="998"/>
      <c r="CE122" s="998"/>
      <c r="CF122" s="1018">
        <v>273.2</v>
      </c>
      <c r="CG122" s="1019"/>
      <c r="CH122" s="1019"/>
      <c r="CI122" s="1019"/>
      <c r="CJ122" s="1019"/>
      <c r="CK122" s="1010"/>
      <c r="CL122" s="1011"/>
      <c r="CM122" s="1011"/>
      <c r="CN122" s="1011"/>
      <c r="CO122" s="1012"/>
      <c r="CP122" s="1020" t="s">
        <v>384</v>
      </c>
      <c r="CQ122" s="1021"/>
      <c r="CR122" s="1021"/>
      <c r="CS122" s="1021"/>
      <c r="CT122" s="1021"/>
      <c r="CU122" s="1021"/>
      <c r="CV122" s="1021"/>
      <c r="CW122" s="1021"/>
      <c r="CX122" s="1021"/>
      <c r="CY122" s="1021"/>
      <c r="CZ122" s="1021"/>
      <c r="DA122" s="1021"/>
      <c r="DB122" s="1021"/>
      <c r="DC122" s="1021"/>
      <c r="DD122" s="1021"/>
      <c r="DE122" s="1021"/>
      <c r="DF122" s="1022"/>
      <c r="DG122" s="919" t="s">
        <v>224</v>
      </c>
      <c r="DH122" s="920"/>
      <c r="DI122" s="920"/>
      <c r="DJ122" s="920"/>
      <c r="DK122" s="920"/>
      <c r="DL122" s="920" t="s">
        <v>224</v>
      </c>
      <c r="DM122" s="920"/>
      <c r="DN122" s="920"/>
      <c r="DO122" s="920"/>
      <c r="DP122" s="920"/>
      <c r="DQ122" s="920" t="s">
        <v>224</v>
      </c>
      <c r="DR122" s="920"/>
      <c r="DS122" s="920"/>
      <c r="DT122" s="920"/>
      <c r="DU122" s="920"/>
      <c r="DV122" s="921" t="s">
        <v>224</v>
      </c>
      <c r="DW122" s="921"/>
      <c r="DX122" s="921"/>
      <c r="DY122" s="921"/>
      <c r="DZ122" s="922"/>
    </row>
    <row r="123" spans="1:130" s="199" customFormat="1" ht="26.25" customHeight="1">
      <c r="A123" s="1059"/>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224</v>
      </c>
      <c r="AB123" s="959"/>
      <c r="AC123" s="959"/>
      <c r="AD123" s="959"/>
      <c r="AE123" s="960"/>
      <c r="AF123" s="961" t="s">
        <v>224</v>
      </c>
      <c r="AG123" s="959"/>
      <c r="AH123" s="959"/>
      <c r="AI123" s="959"/>
      <c r="AJ123" s="960"/>
      <c r="AK123" s="961" t="s">
        <v>224</v>
      </c>
      <c r="AL123" s="959"/>
      <c r="AM123" s="959"/>
      <c r="AN123" s="959"/>
      <c r="AO123" s="960"/>
      <c r="AP123" s="962" t="s">
        <v>224</v>
      </c>
      <c r="AQ123" s="963"/>
      <c r="AR123" s="963"/>
      <c r="AS123" s="963"/>
      <c r="AT123" s="964"/>
      <c r="AU123" s="995"/>
      <c r="AV123" s="996"/>
      <c r="AW123" s="996"/>
      <c r="AX123" s="996"/>
      <c r="AY123" s="996"/>
      <c r="AZ123" s="230" t="s">
        <v>172</v>
      </c>
      <c r="BA123" s="230"/>
      <c r="BB123" s="230"/>
      <c r="BC123" s="230"/>
      <c r="BD123" s="230"/>
      <c r="BE123" s="230"/>
      <c r="BF123" s="230"/>
      <c r="BG123" s="230"/>
      <c r="BH123" s="230"/>
      <c r="BI123" s="230"/>
      <c r="BJ123" s="230"/>
      <c r="BK123" s="230"/>
      <c r="BL123" s="230"/>
      <c r="BM123" s="230"/>
      <c r="BN123" s="230"/>
      <c r="BO123" s="975" t="s">
        <v>442</v>
      </c>
      <c r="BP123" s="1006"/>
      <c r="BQ123" s="1065">
        <v>13538417</v>
      </c>
      <c r="BR123" s="1066"/>
      <c r="BS123" s="1066"/>
      <c r="BT123" s="1066"/>
      <c r="BU123" s="1066"/>
      <c r="BV123" s="1066">
        <v>13728158</v>
      </c>
      <c r="BW123" s="1066"/>
      <c r="BX123" s="1066"/>
      <c r="BY123" s="1066"/>
      <c r="BZ123" s="1066"/>
      <c r="CA123" s="1066">
        <v>13979577</v>
      </c>
      <c r="CB123" s="1066"/>
      <c r="CC123" s="1066"/>
      <c r="CD123" s="1066"/>
      <c r="CE123" s="1066"/>
      <c r="CF123" s="999"/>
      <c r="CG123" s="1000"/>
      <c r="CH123" s="1000"/>
      <c r="CI123" s="1000"/>
      <c r="CJ123" s="1001"/>
      <c r="CK123" s="1010"/>
      <c r="CL123" s="1011"/>
      <c r="CM123" s="1011"/>
      <c r="CN123" s="1011"/>
      <c r="CO123" s="1012"/>
      <c r="CP123" s="1020" t="s">
        <v>385</v>
      </c>
      <c r="CQ123" s="1021"/>
      <c r="CR123" s="1021"/>
      <c r="CS123" s="1021"/>
      <c r="CT123" s="1021"/>
      <c r="CU123" s="1021"/>
      <c r="CV123" s="1021"/>
      <c r="CW123" s="1021"/>
      <c r="CX123" s="1021"/>
      <c r="CY123" s="1021"/>
      <c r="CZ123" s="1021"/>
      <c r="DA123" s="1021"/>
      <c r="DB123" s="1021"/>
      <c r="DC123" s="1021"/>
      <c r="DD123" s="1021"/>
      <c r="DE123" s="1021"/>
      <c r="DF123" s="1022"/>
      <c r="DG123" s="958" t="s">
        <v>224</v>
      </c>
      <c r="DH123" s="959"/>
      <c r="DI123" s="959"/>
      <c r="DJ123" s="959"/>
      <c r="DK123" s="960"/>
      <c r="DL123" s="961" t="s">
        <v>224</v>
      </c>
      <c r="DM123" s="959"/>
      <c r="DN123" s="959"/>
      <c r="DO123" s="959"/>
      <c r="DP123" s="960"/>
      <c r="DQ123" s="961" t="s">
        <v>224</v>
      </c>
      <c r="DR123" s="959"/>
      <c r="DS123" s="959"/>
      <c r="DT123" s="959"/>
      <c r="DU123" s="960"/>
      <c r="DV123" s="962" t="s">
        <v>224</v>
      </c>
      <c r="DW123" s="963"/>
      <c r="DX123" s="963"/>
      <c r="DY123" s="963"/>
      <c r="DZ123" s="964"/>
    </row>
    <row r="124" spans="1:130" s="199" customFormat="1" ht="26.25" customHeight="1" thickBot="1">
      <c r="A124" s="1059"/>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224</v>
      </c>
      <c r="AB124" s="959"/>
      <c r="AC124" s="959"/>
      <c r="AD124" s="959"/>
      <c r="AE124" s="960"/>
      <c r="AF124" s="961" t="s">
        <v>224</v>
      </c>
      <c r="AG124" s="959"/>
      <c r="AH124" s="959"/>
      <c r="AI124" s="959"/>
      <c r="AJ124" s="960"/>
      <c r="AK124" s="961" t="s">
        <v>224</v>
      </c>
      <c r="AL124" s="959"/>
      <c r="AM124" s="959"/>
      <c r="AN124" s="959"/>
      <c r="AO124" s="960"/>
      <c r="AP124" s="962" t="s">
        <v>224</v>
      </c>
      <c r="AQ124" s="963"/>
      <c r="AR124" s="963"/>
      <c r="AS124" s="963"/>
      <c r="AT124" s="964"/>
      <c r="AU124" s="1061" t="s">
        <v>443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76</v>
      </c>
      <c r="BR124" s="1028"/>
      <c r="BS124" s="1028"/>
      <c r="BT124" s="1028"/>
      <c r="BU124" s="1028"/>
      <c r="BV124" s="1028">
        <v>76.8</v>
      </c>
      <c r="BW124" s="1028"/>
      <c r="BX124" s="1028"/>
      <c r="BY124" s="1028"/>
      <c r="BZ124" s="1028"/>
      <c r="CA124" s="1028">
        <v>55.5</v>
      </c>
      <c r="CB124" s="1028"/>
      <c r="CC124" s="1028"/>
      <c r="CD124" s="1028"/>
      <c r="CE124" s="1028"/>
      <c r="CF124" s="1029"/>
      <c r="CG124" s="1030"/>
      <c r="CH124" s="1030"/>
      <c r="CI124" s="1030"/>
      <c r="CJ124" s="1031"/>
      <c r="CK124" s="1013"/>
      <c r="CL124" s="1013"/>
      <c r="CM124" s="1013"/>
      <c r="CN124" s="1013"/>
      <c r="CO124" s="1014"/>
      <c r="CP124" s="1020" t="s">
        <v>444</v>
      </c>
      <c r="CQ124" s="1021"/>
      <c r="CR124" s="1021"/>
      <c r="CS124" s="1021"/>
      <c r="CT124" s="1021"/>
      <c r="CU124" s="1021"/>
      <c r="CV124" s="1021"/>
      <c r="CW124" s="1021"/>
      <c r="CX124" s="1021"/>
      <c r="CY124" s="1021"/>
      <c r="CZ124" s="1021"/>
      <c r="DA124" s="1021"/>
      <c r="DB124" s="1021"/>
      <c r="DC124" s="1021"/>
      <c r="DD124" s="1021"/>
      <c r="DE124" s="1021"/>
      <c r="DF124" s="1022"/>
      <c r="DG124" s="1005">
        <v>95266</v>
      </c>
      <c r="DH124" s="984"/>
      <c r="DI124" s="984"/>
      <c r="DJ124" s="984"/>
      <c r="DK124" s="985"/>
      <c r="DL124" s="983" t="s">
        <v>224</v>
      </c>
      <c r="DM124" s="984"/>
      <c r="DN124" s="984"/>
      <c r="DO124" s="984"/>
      <c r="DP124" s="985"/>
      <c r="DQ124" s="983" t="s">
        <v>224</v>
      </c>
      <c r="DR124" s="984"/>
      <c r="DS124" s="984"/>
      <c r="DT124" s="984"/>
      <c r="DU124" s="985"/>
      <c r="DV124" s="986" t="s">
        <v>224</v>
      </c>
      <c r="DW124" s="987"/>
      <c r="DX124" s="987"/>
      <c r="DY124" s="987"/>
      <c r="DZ124" s="988"/>
    </row>
    <row r="125" spans="1:130" s="199" customFormat="1" ht="26.25" customHeight="1">
      <c r="A125" s="1059"/>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224</v>
      </c>
      <c r="AB125" s="959"/>
      <c r="AC125" s="959"/>
      <c r="AD125" s="959"/>
      <c r="AE125" s="960"/>
      <c r="AF125" s="961" t="s">
        <v>224</v>
      </c>
      <c r="AG125" s="959"/>
      <c r="AH125" s="959"/>
      <c r="AI125" s="959"/>
      <c r="AJ125" s="960"/>
      <c r="AK125" s="961" t="s">
        <v>224</v>
      </c>
      <c r="AL125" s="959"/>
      <c r="AM125" s="959"/>
      <c r="AN125" s="959"/>
      <c r="AO125" s="960"/>
      <c r="AP125" s="962" t="s">
        <v>224</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445</v>
      </c>
      <c r="CL125" s="1008"/>
      <c r="CM125" s="1008"/>
      <c r="CN125" s="1008"/>
      <c r="CO125" s="1009"/>
      <c r="CP125" s="940" t="s">
        <v>446</v>
      </c>
      <c r="CQ125" s="889"/>
      <c r="CR125" s="889"/>
      <c r="CS125" s="889"/>
      <c r="CT125" s="889"/>
      <c r="CU125" s="889"/>
      <c r="CV125" s="889"/>
      <c r="CW125" s="889"/>
      <c r="CX125" s="889"/>
      <c r="CY125" s="889"/>
      <c r="CZ125" s="889"/>
      <c r="DA125" s="889"/>
      <c r="DB125" s="889"/>
      <c r="DC125" s="889"/>
      <c r="DD125" s="889"/>
      <c r="DE125" s="889"/>
      <c r="DF125" s="890"/>
      <c r="DG125" s="926" t="s">
        <v>224</v>
      </c>
      <c r="DH125" s="927"/>
      <c r="DI125" s="927"/>
      <c r="DJ125" s="927"/>
      <c r="DK125" s="927"/>
      <c r="DL125" s="927" t="s">
        <v>224</v>
      </c>
      <c r="DM125" s="927"/>
      <c r="DN125" s="927"/>
      <c r="DO125" s="927"/>
      <c r="DP125" s="927"/>
      <c r="DQ125" s="927" t="s">
        <v>224</v>
      </c>
      <c r="DR125" s="927"/>
      <c r="DS125" s="927"/>
      <c r="DT125" s="927"/>
      <c r="DU125" s="927"/>
      <c r="DV125" s="928" t="s">
        <v>224</v>
      </c>
      <c r="DW125" s="928"/>
      <c r="DX125" s="928"/>
      <c r="DY125" s="928"/>
      <c r="DZ125" s="929"/>
    </row>
    <row r="126" spans="1:130" s="199" customFormat="1" ht="26.25" customHeight="1" thickBot="1">
      <c r="A126" s="1059"/>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224</v>
      </c>
      <c r="AB126" s="959"/>
      <c r="AC126" s="959"/>
      <c r="AD126" s="959"/>
      <c r="AE126" s="960"/>
      <c r="AF126" s="961" t="s">
        <v>224</v>
      </c>
      <c r="AG126" s="959"/>
      <c r="AH126" s="959"/>
      <c r="AI126" s="959"/>
      <c r="AJ126" s="960"/>
      <c r="AK126" s="961" t="s">
        <v>224</v>
      </c>
      <c r="AL126" s="959"/>
      <c r="AM126" s="959"/>
      <c r="AN126" s="959"/>
      <c r="AO126" s="960"/>
      <c r="AP126" s="962" t="s">
        <v>224</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447</v>
      </c>
      <c r="CQ126" s="950"/>
      <c r="CR126" s="950"/>
      <c r="CS126" s="950"/>
      <c r="CT126" s="950"/>
      <c r="CU126" s="950"/>
      <c r="CV126" s="950"/>
      <c r="CW126" s="950"/>
      <c r="CX126" s="950"/>
      <c r="CY126" s="950"/>
      <c r="CZ126" s="950"/>
      <c r="DA126" s="950"/>
      <c r="DB126" s="950"/>
      <c r="DC126" s="950"/>
      <c r="DD126" s="950"/>
      <c r="DE126" s="950"/>
      <c r="DF126" s="951"/>
      <c r="DG126" s="919" t="s">
        <v>224</v>
      </c>
      <c r="DH126" s="920"/>
      <c r="DI126" s="920"/>
      <c r="DJ126" s="920"/>
      <c r="DK126" s="920"/>
      <c r="DL126" s="920" t="s">
        <v>224</v>
      </c>
      <c r="DM126" s="920"/>
      <c r="DN126" s="920"/>
      <c r="DO126" s="920"/>
      <c r="DP126" s="920"/>
      <c r="DQ126" s="920" t="s">
        <v>224</v>
      </c>
      <c r="DR126" s="920"/>
      <c r="DS126" s="920"/>
      <c r="DT126" s="920"/>
      <c r="DU126" s="920"/>
      <c r="DV126" s="921" t="s">
        <v>224</v>
      </c>
      <c r="DW126" s="921"/>
      <c r="DX126" s="921"/>
      <c r="DY126" s="921"/>
      <c r="DZ126" s="922"/>
    </row>
    <row r="127" spans="1:130" s="199" customFormat="1" ht="26.25" customHeight="1">
      <c r="A127" s="1060"/>
      <c r="B127" s="948"/>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224</v>
      </c>
      <c r="AB127" s="959"/>
      <c r="AC127" s="959"/>
      <c r="AD127" s="959"/>
      <c r="AE127" s="960"/>
      <c r="AF127" s="961" t="s">
        <v>224</v>
      </c>
      <c r="AG127" s="959"/>
      <c r="AH127" s="959"/>
      <c r="AI127" s="959"/>
      <c r="AJ127" s="960"/>
      <c r="AK127" s="961" t="s">
        <v>224</v>
      </c>
      <c r="AL127" s="959"/>
      <c r="AM127" s="959"/>
      <c r="AN127" s="959"/>
      <c r="AO127" s="960"/>
      <c r="AP127" s="962" t="s">
        <v>224</v>
      </c>
      <c r="AQ127" s="963"/>
      <c r="AR127" s="963"/>
      <c r="AS127" s="963"/>
      <c r="AT127" s="964"/>
      <c r="AU127" s="235"/>
      <c r="AV127" s="235"/>
      <c r="AW127" s="235"/>
      <c r="AX127" s="1032" t="s">
        <v>449</v>
      </c>
      <c r="AY127" s="1033"/>
      <c r="AZ127" s="1033"/>
      <c r="BA127" s="1033"/>
      <c r="BB127" s="1033"/>
      <c r="BC127" s="1033"/>
      <c r="BD127" s="1033"/>
      <c r="BE127" s="1034"/>
      <c r="BF127" s="1035" t="s">
        <v>450</v>
      </c>
      <c r="BG127" s="1033"/>
      <c r="BH127" s="1033"/>
      <c r="BI127" s="1033"/>
      <c r="BJ127" s="1033"/>
      <c r="BK127" s="1033"/>
      <c r="BL127" s="1034"/>
      <c r="BM127" s="1035" t="s">
        <v>451</v>
      </c>
      <c r="BN127" s="1033"/>
      <c r="BO127" s="1033"/>
      <c r="BP127" s="1033"/>
      <c r="BQ127" s="1033"/>
      <c r="BR127" s="1033"/>
      <c r="BS127" s="1034"/>
      <c r="BT127" s="1035" t="s">
        <v>452</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453</v>
      </c>
      <c r="CQ127" s="950"/>
      <c r="CR127" s="950"/>
      <c r="CS127" s="950"/>
      <c r="CT127" s="950"/>
      <c r="CU127" s="950"/>
      <c r="CV127" s="950"/>
      <c r="CW127" s="950"/>
      <c r="CX127" s="950"/>
      <c r="CY127" s="950"/>
      <c r="CZ127" s="950"/>
      <c r="DA127" s="950"/>
      <c r="DB127" s="950"/>
      <c r="DC127" s="950"/>
      <c r="DD127" s="950"/>
      <c r="DE127" s="950"/>
      <c r="DF127" s="951"/>
      <c r="DG127" s="919" t="s">
        <v>224</v>
      </c>
      <c r="DH127" s="920"/>
      <c r="DI127" s="920"/>
      <c r="DJ127" s="920"/>
      <c r="DK127" s="920"/>
      <c r="DL127" s="920" t="s">
        <v>224</v>
      </c>
      <c r="DM127" s="920"/>
      <c r="DN127" s="920"/>
      <c r="DO127" s="920"/>
      <c r="DP127" s="920"/>
      <c r="DQ127" s="920" t="s">
        <v>224</v>
      </c>
      <c r="DR127" s="920"/>
      <c r="DS127" s="920"/>
      <c r="DT127" s="920"/>
      <c r="DU127" s="920"/>
      <c r="DV127" s="921" t="s">
        <v>224</v>
      </c>
      <c r="DW127" s="921"/>
      <c r="DX127" s="921"/>
      <c r="DY127" s="921"/>
      <c r="DZ127" s="922"/>
    </row>
    <row r="128" spans="1:130" s="199" customFormat="1" ht="26.25" customHeight="1" thickBot="1">
      <c r="A128" s="1043" t="s">
        <v>454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455</v>
      </c>
      <c r="X128" s="1045"/>
      <c r="Y128" s="1045"/>
      <c r="Z128" s="1046"/>
      <c r="AA128" s="1047">
        <v>3394</v>
      </c>
      <c r="AB128" s="1048"/>
      <c r="AC128" s="1048"/>
      <c r="AD128" s="1048"/>
      <c r="AE128" s="1049"/>
      <c r="AF128" s="1050">
        <v>1628</v>
      </c>
      <c r="AG128" s="1048"/>
      <c r="AH128" s="1048"/>
      <c r="AI128" s="1048"/>
      <c r="AJ128" s="1049"/>
      <c r="AK128" s="1050">
        <v>785</v>
      </c>
      <c r="AL128" s="1048"/>
      <c r="AM128" s="1048"/>
      <c r="AN128" s="1048"/>
      <c r="AO128" s="1049"/>
      <c r="AP128" s="1051"/>
      <c r="AQ128" s="1052"/>
      <c r="AR128" s="1052"/>
      <c r="AS128" s="1052"/>
      <c r="AT128" s="1053"/>
      <c r="AU128" s="235"/>
      <c r="AV128" s="235"/>
      <c r="AW128" s="235"/>
      <c r="AX128" s="888" t="s">
        <v>456</v>
      </c>
      <c r="AY128" s="889"/>
      <c r="AZ128" s="889"/>
      <c r="BA128" s="889"/>
      <c r="BB128" s="889"/>
      <c r="BC128" s="889"/>
      <c r="BD128" s="889"/>
      <c r="BE128" s="890"/>
      <c r="BF128" s="1054" t="s">
        <v>224</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457</v>
      </c>
      <c r="CQ128" s="1037"/>
      <c r="CR128" s="1037"/>
      <c r="CS128" s="1037"/>
      <c r="CT128" s="1037"/>
      <c r="CU128" s="1037"/>
      <c r="CV128" s="1037"/>
      <c r="CW128" s="1037"/>
      <c r="CX128" s="1037"/>
      <c r="CY128" s="1037"/>
      <c r="CZ128" s="1037"/>
      <c r="DA128" s="1037"/>
      <c r="DB128" s="1037"/>
      <c r="DC128" s="1037"/>
      <c r="DD128" s="1037"/>
      <c r="DE128" s="1037"/>
      <c r="DF128" s="1038"/>
      <c r="DG128" s="1039" t="s">
        <v>224</v>
      </c>
      <c r="DH128" s="1040"/>
      <c r="DI128" s="1040"/>
      <c r="DJ128" s="1040"/>
      <c r="DK128" s="1040"/>
      <c r="DL128" s="1040" t="s">
        <v>224</v>
      </c>
      <c r="DM128" s="1040"/>
      <c r="DN128" s="1040"/>
      <c r="DO128" s="1040"/>
      <c r="DP128" s="1040"/>
      <c r="DQ128" s="1040" t="s">
        <v>224</v>
      </c>
      <c r="DR128" s="1040"/>
      <c r="DS128" s="1040"/>
      <c r="DT128" s="1040"/>
      <c r="DU128" s="1040"/>
      <c r="DV128" s="1041" t="s">
        <v>224</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458</v>
      </c>
      <c r="X129" s="1074"/>
      <c r="Y129" s="1074"/>
      <c r="Z129" s="1075"/>
      <c r="AA129" s="958">
        <v>4692231</v>
      </c>
      <c r="AB129" s="959"/>
      <c r="AC129" s="959"/>
      <c r="AD129" s="959"/>
      <c r="AE129" s="960"/>
      <c r="AF129" s="961">
        <v>4801596</v>
      </c>
      <c r="AG129" s="959"/>
      <c r="AH129" s="959"/>
      <c r="AI129" s="959"/>
      <c r="AJ129" s="960"/>
      <c r="AK129" s="961">
        <v>4729879</v>
      </c>
      <c r="AL129" s="959"/>
      <c r="AM129" s="959"/>
      <c r="AN129" s="959"/>
      <c r="AO129" s="960"/>
      <c r="AP129" s="1076"/>
      <c r="AQ129" s="1077"/>
      <c r="AR129" s="1077"/>
      <c r="AS129" s="1077"/>
      <c r="AT129" s="1078"/>
      <c r="AU129" s="237"/>
      <c r="AV129" s="237"/>
      <c r="AW129" s="237"/>
      <c r="AX129" s="1067" t="s">
        <v>459</v>
      </c>
      <c r="AY129" s="950"/>
      <c r="AZ129" s="950"/>
      <c r="BA129" s="950"/>
      <c r="BB129" s="950"/>
      <c r="BC129" s="950"/>
      <c r="BD129" s="950"/>
      <c r="BE129" s="951"/>
      <c r="BF129" s="1068" t="s">
        <v>224</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461</v>
      </c>
      <c r="X130" s="1074"/>
      <c r="Y130" s="1074"/>
      <c r="Z130" s="1075"/>
      <c r="AA130" s="958">
        <v>891364</v>
      </c>
      <c r="AB130" s="959"/>
      <c r="AC130" s="959"/>
      <c r="AD130" s="959"/>
      <c r="AE130" s="960"/>
      <c r="AF130" s="961">
        <v>918647</v>
      </c>
      <c r="AG130" s="959"/>
      <c r="AH130" s="959"/>
      <c r="AI130" s="959"/>
      <c r="AJ130" s="960"/>
      <c r="AK130" s="961">
        <v>958995</v>
      </c>
      <c r="AL130" s="959"/>
      <c r="AM130" s="959"/>
      <c r="AN130" s="959"/>
      <c r="AO130" s="960"/>
      <c r="AP130" s="1076"/>
      <c r="AQ130" s="1077"/>
      <c r="AR130" s="1077"/>
      <c r="AS130" s="1077"/>
      <c r="AT130" s="1078"/>
      <c r="AU130" s="237"/>
      <c r="AV130" s="237"/>
      <c r="AW130" s="237"/>
      <c r="AX130" s="1067" t="s">
        <v>462</v>
      </c>
      <c r="AY130" s="950"/>
      <c r="AZ130" s="950"/>
      <c r="BA130" s="950"/>
      <c r="BB130" s="950"/>
      <c r="BC130" s="950"/>
      <c r="BD130" s="950"/>
      <c r="BE130" s="951"/>
      <c r="BF130" s="1104">
        <v>9.4</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463</v>
      </c>
      <c r="X131" s="1112"/>
      <c r="Y131" s="1112"/>
      <c r="Z131" s="1113"/>
      <c r="AA131" s="1005">
        <v>3800867</v>
      </c>
      <c r="AB131" s="984"/>
      <c r="AC131" s="984"/>
      <c r="AD131" s="984"/>
      <c r="AE131" s="985"/>
      <c r="AF131" s="983">
        <v>3882949</v>
      </c>
      <c r="AG131" s="984"/>
      <c r="AH131" s="984"/>
      <c r="AI131" s="984"/>
      <c r="AJ131" s="985"/>
      <c r="AK131" s="983">
        <v>3770884</v>
      </c>
      <c r="AL131" s="984"/>
      <c r="AM131" s="984"/>
      <c r="AN131" s="984"/>
      <c r="AO131" s="985"/>
      <c r="AP131" s="1114"/>
      <c r="AQ131" s="1115"/>
      <c r="AR131" s="1115"/>
      <c r="AS131" s="1115"/>
      <c r="AT131" s="1116"/>
      <c r="AU131" s="237"/>
      <c r="AV131" s="237"/>
      <c r="AW131" s="237"/>
      <c r="AX131" s="1086" t="s">
        <v>464</v>
      </c>
      <c r="AY131" s="1037"/>
      <c r="AZ131" s="1037"/>
      <c r="BA131" s="1037"/>
      <c r="BB131" s="1037"/>
      <c r="BC131" s="1037"/>
      <c r="BD131" s="1037"/>
      <c r="BE131" s="1038"/>
      <c r="BF131" s="1087">
        <v>55.5</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466</v>
      </c>
      <c r="W132" s="1097"/>
      <c r="X132" s="1097"/>
      <c r="Y132" s="1097"/>
      <c r="Z132" s="1098"/>
      <c r="AA132" s="1099">
        <v>11.44309969</v>
      </c>
      <c r="AB132" s="1100"/>
      <c r="AC132" s="1100"/>
      <c r="AD132" s="1100"/>
      <c r="AE132" s="1101"/>
      <c r="AF132" s="1102">
        <v>8.1849130649999999</v>
      </c>
      <c r="AG132" s="1100"/>
      <c r="AH132" s="1100"/>
      <c r="AI132" s="1100"/>
      <c r="AJ132" s="1101"/>
      <c r="AK132" s="1102">
        <v>8.8227588010000009</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467</v>
      </c>
      <c r="W133" s="1080"/>
      <c r="X133" s="1080"/>
      <c r="Y133" s="1080"/>
      <c r="Z133" s="1081"/>
      <c r="AA133" s="1082">
        <v>11.6</v>
      </c>
      <c r="AB133" s="1083"/>
      <c r="AC133" s="1083"/>
      <c r="AD133" s="1083"/>
      <c r="AE133" s="1084"/>
      <c r="AF133" s="1082">
        <v>10.3</v>
      </c>
      <c r="AG133" s="1083"/>
      <c r="AH133" s="1083"/>
      <c r="AI133" s="1083"/>
      <c r="AJ133" s="1084"/>
      <c r="AK133" s="1082">
        <v>9.4</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6:P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G75:DK75"/>
    <mergeCell ref="DL75:DP75"/>
    <mergeCell ref="DQ75:DU75"/>
    <mergeCell ref="DV75:DZ75"/>
    <mergeCell ref="B74:P74"/>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B77:P77"/>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3" zoomScaleNormal="85" zoomScaleSheetLayoutView="100" workbookViewId="0">
      <selection activeCell="Q96" sqref="Q96"/>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6"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election activeCell="L59" sqref="L59"/>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20" t="s">
        <v>470</v>
      </c>
      <c r="L7" s="256"/>
      <c r="M7" s="257" t="s">
        <v>471</v>
      </c>
      <c r="N7" s="258"/>
    </row>
    <row r="8" spans="1:16">
      <c r="A8" s="250"/>
      <c r="B8" s="246"/>
      <c r="C8" s="246"/>
      <c r="D8" s="246"/>
      <c r="E8" s="246"/>
      <c r="F8" s="246"/>
      <c r="G8" s="259"/>
      <c r="H8" s="260"/>
      <c r="I8" s="260"/>
      <c r="J8" s="261"/>
      <c r="K8" s="1121"/>
      <c r="L8" s="262" t="s">
        <v>472</v>
      </c>
      <c r="M8" s="263" t="s">
        <v>473</v>
      </c>
      <c r="N8" s="264" t="s">
        <v>474</v>
      </c>
    </row>
    <row r="9" spans="1:16">
      <c r="A9" s="250"/>
      <c r="B9" s="246"/>
      <c r="C9" s="246"/>
      <c r="D9" s="246"/>
      <c r="E9" s="246"/>
      <c r="F9" s="246"/>
      <c r="G9" s="1122" t="s">
        <v>475</v>
      </c>
      <c r="H9" s="1123"/>
      <c r="I9" s="1123"/>
      <c r="J9" s="1124"/>
      <c r="K9" s="265">
        <v>1418664</v>
      </c>
      <c r="L9" s="266">
        <v>145938</v>
      </c>
      <c r="M9" s="267">
        <v>115876</v>
      </c>
      <c r="N9" s="268">
        <v>25.9</v>
      </c>
    </row>
    <row r="10" spans="1:16">
      <c r="A10" s="250"/>
      <c r="B10" s="246"/>
      <c r="C10" s="246"/>
      <c r="D10" s="246"/>
      <c r="E10" s="246"/>
      <c r="F10" s="246"/>
      <c r="G10" s="1122" t="s">
        <v>476</v>
      </c>
      <c r="H10" s="1123"/>
      <c r="I10" s="1123"/>
      <c r="J10" s="1124"/>
      <c r="K10" s="269">
        <v>60682</v>
      </c>
      <c r="L10" s="270">
        <v>6242</v>
      </c>
      <c r="M10" s="271">
        <v>10922</v>
      </c>
      <c r="N10" s="272">
        <v>-42.8</v>
      </c>
    </row>
    <row r="11" spans="1:16" ht="13.5" customHeight="1">
      <c r="A11" s="250"/>
      <c r="B11" s="246"/>
      <c r="C11" s="246"/>
      <c r="D11" s="246"/>
      <c r="E11" s="246"/>
      <c r="F11" s="246"/>
      <c r="G11" s="1122" t="s">
        <v>477</v>
      </c>
      <c r="H11" s="1123"/>
      <c r="I11" s="1123"/>
      <c r="J11" s="1124"/>
      <c r="K11" s="269">
        <v>294376</v>
      </c>
      <c r="L11" s="270">
        <v>30282</v>
      </c>
      <c r="M11" s="271">
        <v>18462</v>
      </c>
      <c r="N11" s="272">
        <v>64</v>
      </c>
    </row>
    <row r="12" spans="1:16" ht="13.5" customHeight="1">
      <c r="A12" s="250"/>
      <c r="B12" s="246"/>
      <c r="C12" s="246"/>
      <c r="D12" s="246"/>
      <c r="E12" s="246"/>
      <c r="F12" s="246"/>
      <c r="G12" s="1122" t="s">
        <v>478</v>
      </c>
      <c r="H12" s="1123"/>
      <c r="I12" s="1123"/>
      <c r="J12" s="1124"/>
      <c r="K12" s="269" t="s">
        <v>479</v>
      </c>
      <c r="L12" s="270" t="s">
        <v>479</v>
      </c>
      <c r="M12" s="271">
        <v>746</v>
      </c>
      <c r="N12" s="272" t="s">
        <v>479</v>
      </c>
    </row>
    <row r="13" spans="1:16" ht="13.5" customHeight="1">
      <c r="A13" s="250"/>
      <c r="B13" s="246"/>
      <c r="C13" s="246"/>
      <c r="D13" s="246"/>
      <c r="E13" s="246"/>
      <c r="F13" s="246"/>
      <c r="G13" s="1122" t="s">
        <v>480</v>
      </c>
      <c r="H13" s="1123"/>
      <c r="I13" s="1123"/>
      <c r="J13" s="1124"/>
      <c r="K13" s="269" t="s">
        <v>479</v>
      </c>
      <c r="L13" s="270" t="s">
        <v>479</v>
      </c>
      <c r="M13" s="271" t="s">
        <v>479</v>
      </c>
      <c r="N13" s="272" t="s">
        <v>479</v>
      </c>
    </row>
    <row r="14" spans="1:16" ht="13.5" customHeight="1">
      <c r="A14" s="250"/>
      <c r="B14" s="246"/>
      <c r="C14" s="246"/>
      <c r="D14" s="246"/>
      <c r="E14" s="246"/>
      <c r="F14" s="246"/>
      <c r="G14" s="1122" t="s">
        <v>481</v>
      </c>
      <c r="H14" s="1123"/>
      <c r="I14" s="1123"/>
      <c r="J14" s="1124"/>
      <c r="K14" s="269">
        <v>34781</v>
      </c>
      <c r="L14" s="270">
        <v>3578</v>
      </c>
      <c r="M14" s="271">
        <v>5201</v>
      </c>
      <c r="N14" s="272">
        <v>-31.2</v>
      </c>
    </row>
    <row r="15" spans="1:16" ht="13.5" customHeight="1">
      <c r="A15" s="250"/>
      <c r="B15" s="246"/>
      <c r="C15" s="246"/>
      <c r="D15" s="246"/>
      <c r="E15" s="246"/>
      <c r="F15" s="246"/>
      <c r="G15" s="1122" t="s">
        <v>482</v>
      </c>
      <c r="H15" s="1123"/>
      <c r="I15" s="1123"/>
      <c r="J15" s="1124"/>
      <c r="K15" s="269">
        <v>71852</v>
      </c>
      <c r="L15" s="270">
        <v>7391</v>
      </c>
      <c r="M15" s="271">
        <v>2624</v>
      </c>
      <c r="N15" s="272">
        <v>181.7</v>
      </c>
    </row>
    <row r="16" spans="1:16">
      <c r="A16" s="250"/>
      <c r="B16" s="246"/>
      <c r="C16" s="246"/>
      <c r="D16" s="246"/>
      <c r="E16" s="246"/>
      <c r="F16" s="246"/>
      <c r="G16" s="1125" t="s">
        <v>483</v>
      </c>
      <c r="H16" s="1126"/>
      <c r="I16" s="1126"/>
      <c r="J16" s="1127"/>
      <c r="K16" s="270">
        <v>-118633</v>
      </c>
      <c r="L16" s="270">
        <v>-12204</v>
      </c>
      <c r="M16" s="271">
        <v>-12273</v>
      </c>
      <c r="N16" s="272">
        <v>-0.6</v>
      </c>
    </row>
    <row r="17" spans="1:16">
      <c r="A17" s="250"/>
      <c r="B17" s="246"/>
      <c r="C17" s="246"/>
      <c r="D17" s="246"/>
      <c r="E17" s="246"/>
      <c r="F17" s="246"/>
      <c r="G17" s="1125" t="s">
        <v>172</v>
      </c>
      <c r="H17" s="1126"/>
      <c r="I17" s="1126"/>
      <c r="J17" s="1127"/>
      <c r="K17" s="270">
        <v>1761722</v>
      </c>
      <c r="L17" s="270">
        <v>181228</v>
      </c>
      <c r="M17" s="271">
        <v>141557</v>
      </c>
      <c r="N17" s="272">
        <v>28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17" t="s">
        <v>488</v>
      </c>
      <c r="H21" s="1118"/>
      <c r="I21" s="1118"/>
      <c r="J21" s="1119"/>
      <c r="K21" s="282">
        <v>17.59</v>
      </c>
      <c r="L21" s="283">
        <v>13.44</v>
      </c>
      <c r="M21" s="284">
        <v>4.1500000000000004</v>
      </c>
      <c r="N21" s="251"/>
      <c r="O21" s="285"/>
      <c r="P21" s="281"/>
    </row>
    <row r="22" spans="1:16" s="286" customFormat="1">
      <c r="A22" s="281"/>
      <c r="B22" s="251"/>
      <c r="C22" s="251"/>
      <c r="D22" s="251"/>
      <c r="E22" s="251"/>
      <c r="F22" s="251"/>
      <c r="G22" s="1117" t="s">
        <v>489</v>
      </c>
      <c r="H22" s="1118"/>
      <c r="I22" s="1118"/>
      <c r="J22" s="1119"/>
      <c r="K22" s="287">
        <v>95</v>
      </c>
      <c r="L22" s="288">
        <v>94.9</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20" t="s">
        <v>470</v>
      </c>
      <c r="L30" s="256"/>
      <c r="M30" s="257" t="s">
        <v>471</v>
      </c>
      <c r="N30" s="258"/>
    </row>
    <row r="31" spans="1:16">
      <c r="A31" s="250"/>
      <c r="B31" s="246"/>
      <c r="C31" s="246"/>
      <c r="D31" s="246"/>
      <c r="E31" s="246"/>
      <c r="F31" s="246"/>
      <c r="G31" s="259"/>
      <c r="H31" s="260"/>
      <c r="I31" s="260"/>
      <c r="J31" s="261"/>
      <c r="K31" s="1121"/>
      <c r="L31" s="262" t="s">
        <v>472</v>
      </c>
      <c r="M31" s="263" t="s">
        <v>473</v>
      </c>
      <c r="N31" s="264" t="s">
        <v>474</v>
      </c>
    </row>
    <row r="32" spans="1:16" ht="27" customHeight="1">
      <c r="A32" s="250"/>
      <c r="B32" s="246"/>
      <c r="C32" s="246"/>
      <c r="D32" s="246"/>
      <c r="E32" s="246"/>
      <c r="F32" s="246"/>
      <c r="G32" s="1133" t="s">
        <v>493</v>
      </c>
      <c r="H32" s="1134"/>
      <c r="I32" s="1134"/>
      <c r="J32" s="1135"/>
      <c r="K32" s="296">
        <v>1035601</v>
      </c>
      <c r="L32" s="296">
        <v>106532</v>
      </c>
      <c r="M32" s="297">
        <v>70006</v>
      </c>
      <c r="N32" s="298">
        <v>52.2</v>
      </c>
    </row>
    <row r="33" spans="1:16" ht="13.5" customHeight="1">
      <c r="A33" s="250"/>
      <c r="B33" s="246"/>
      <c r="C33" s="246"/>
      <c r="D33" s="246"/>
      <c r="E33" s="246"/>
      <c r="F33" s="246"/>
      <c r="G33" s="1133" t="s">
        <v>494</v>
      </c>
      <c r="H33" s="1134"/>
      <c r="I33" s="1134"/>
      <c r="J33" s="1135"/>
      <c r="K33" s="296" t="s">
        <v>479</v>
      </c>
      <c r="L33" s="296" t="s">
        <v>479</v>
      </c>
      <c r="M33" s="297" t="s">
        <v>479</v>
      </c>
      <c r="N33" s="298" t="s">
        <v>479</v>
      </c>
    </row>
    <row r="34" spans="1:16" ht="27" customHeight="1">
      <c r="A34" s="250"/>
      <c r="B34" s="246"/>
      <c r="C34" s="246"/>
      <c r="D34" s="246"/>
      <c r="E34" s="246"/>
      <c r="F34" s="246"/>
      <c r="G34" s="1133" t="s">
        <v>495</v>
      </c>
      <c r="H34" s="1134"/>
      <c r="I34" s="1134"/>
      <c r="J34" s="1135"/>
      <c r="K34" s="296" t="s">
        <v>479</v>
      </c>
      <c r="L34" s="296" t="s">
        <v>479</v>
      </c>
      <c r="M34" s="297">
        <v>1</v>
      </c>
      <c r="N34" s="298" t="s">
        <v>479</v>
      </c>
    </row>
    <row r="35" spans="1:16" ht="27" customHeight="1">
      <c r="A35" s="250"/>
      <c r="B35" s="246"/>
      <c r="C35" s="246"/>
      <c r="D35" s="246"/>
      <c r="E35" s="246"/>
      <c r="F35" s="246"/>
      <c r="G35" s="1133" t="s">
        <v>496</v>
      </c>
      <c r="H35" s="1134"/>
      <c r="I35" s="1134"/>
      <c r="J35" s="1135"/>
      <c r="K35" s="296">
        <v>220036</v>
      </c>
      <c r="L35" s="296">
        <v>22635</v>
      </c>
      <c r="M35" s="297">
        <v>19095</v>
      </c>
      <c r="N35" s="298">
        <v>18.5</v>
      </c>
    </row>
    <row r="36" spans="1:16" ht="27" customHeight="1">
      <c r="A36" s="250"/>
      <c r="B36" s="246"/>
      <c r="C36" s="246"/>
      <c r="D36" s="246"/>
      <c r="E36" s="246"/>
      <c r="F36" s="246"/>
      <c r="G36" s="1133" t="s">
        <v>497</v>
      </c>
      <c r="H36" s="1134"/>
      <c r="I36" s="1134"/>
      <c r="J36" s="1135"/>
      <c r="K36" s="296">
        <v>36795</v>
      </c>
      <c r="L36" s="296">
        <v>3785</v>
      </c>
      <c r="M36" s="297">
        <v>5066</v>
      </c>
      <c r="N36" s="298">
        <v>-25.3</v>
      </c>
    </row>
    <row r="37" spans="1:16" ht="13.5" customHeight="1">
      <c r="A37" s="250"/>
      <c r="B37" s="246"/>
      <c r="C37" s="246"/>
      <c r="D37" s="246"/>
      <c r="E37" s="246"/>
      <c r="F37" s="246"/>
      <c r="G37" s="1133" t="s">
        <v>498</v>
      </c>
      <c r="H37" s="1134"/>
      <c r="I37" s="1134"/>
      <c r="J37" s="1135"/>
      <c r="K37" s="296" t="s">
        <v>479</v>
      </c>
      <c r="L37" s="296" t="s">
        <v>479</v>
      </c>
      <c r="M37" s="297">
        <v>1361</v>
      </c>
      <c r="N37" s="298" t="s">
        <v>479</v>
      </c>
    </row>
    <row r="38" spans="1:16" ht="27" customHeight="1">
      <c r="A38" s="250"/>
      <c r="B38" s="246"/>
      <c r="C38" s="246"/>
      <c r="D38" s="246"/>
      <c r="E38" s="246"/>
      <c r="F38" s="246"/>
      <c r="G38" s="1136" t="s">
        <v>499</v>
      </c>
      <c r="H38" s="1137"/>
      <c r="I38" s="1137"/>
      <c r="J38" s="1138"/>
      <c r="K38" s="299">
        <v>44</v>
      </c>
      <c r="L38" s="299">
        <v>5</v>
      </c>
      <c r="M38" s="300">
        <v>15</v>
      </c>
      <c r="N38" s="301">
        <v>-66.7</v>
      </c>
      <c r="O38" s="295"/>
    </row>
    <row r="39" spans="1:16">
      <c r="A39" s="250"/>
      <c r="B39" s="246"/>
      <c r="C39" s="246"/>
      <c r="D39" s="246"/>
      <c r="E39" s="246"/>
      <c r="F39" s="246"/>
      <c r="G39" s="1136" t="s">
        <v>500</v>
      </c>
      <c r="H39" s="1137"/>
      <c r="I39" s="1137"/>
      <c r="J39" s="1138"/>
      <c r="K39" s="302">
        <v>-785</v>
      </c>
      <c r="L39" s="302">
        <v>-81</v>
      </c>
      <c r="M39" s="303">
        <v>-2978</v>
      </c>
      <c r="N39" s="304">
        <v>-97.3</v>
      </c>
      <c r="O39" s="295"/>
    </row>
    <row r="40" spans="1:16" ht="27" customHeight="1">
      <c r="A40" s="250"/>
      <c r="B40" s="246"/>
      <c r="C40" s="246"/>
      <c r="D40" s="246"/>
      <c r="E40" s="246"/>
      <c r="F40" s="246"/>
      <c r="G40" s="1133" t="s">
        <v>501</v>
      </c>
      <c r="H40" s="1134"/>
      <c r="I40" s="1134"/>
      <c r="J40" s="1135"/>
      <c r="K40" s="302">
        <v>-958995</v>
      </c>
      <c r="L40" s="302">
        <v>-98652</v>
      </c>
      <c r="M40" s="303">
        <v>-63538</v>
      </c>
      <c r="N40" s="304">
        <v>55.3</v>
      </c>
      <c r="O40" s="295"/>
    </row>
    <row r="41" spans="1:16">
      <c r="A41" s="250"/>
      <c r="B41" s="246"/>
      <c r="C41" s="246"/>
      <c r="D41" s="246"/>
      <c r="E41" s="246"/>
      <c r="F41" s="246"/>
      <c r="G41" s="1139" t="s">
        <v>284</v>
      </c>
      <c r="H41" s="1140"/>
      <c r="I41" s="1140"/>
      <c r="J41" s="1141"/>
      <c r="K41" s="296">
        <v>332696</v>
      </c>
      <c r="L41" s="302">
        <v>34224</v>
      </c>
      <c r="M41" s="303">
        <v>29028</v>
      </c>
      <c r="N41" s="304">
        <v>17.899999999999999</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28" t="s">
        <v>470</v>
      </c>
      <c r="J49" s="1130" t="s">
        <v>505</v>
      </c>
      <c r="K49" s="1131"/>
      <c r="L49" s="1131"/>
      <c r="M49" s="1131"/>
      <c r="N49" s="1132"/>
    </row>
    <row r="50" spans="1:14">
      <c r="A50" s="250"/>
      <c r="B50" s="246"/>
      <c r="C50" s="246"/>
      <c r="D50" s="246"/>
      <c r="E50" s="246"/>
      <c r="F50" s="246"/>
      <c r="G50" s="314"/>
      <c r="H50" s="315"/>
      <c r="I50" s="1129"/>
      <c r="J50" s="316" t="s">
        <v>506</v>
      </c>
      <c r="K50" s="317" t="s">
        <v>507</v>
      </c>
      <c r="L50" s="318" t="s">
        <v>508</v>
      </c>
      <c r="M50" s="319" t="s">
        <v>509</v>
      </c>
      <c r="N50" s="320" t="s">
        <v>510</v>
      </c>
    </row>
    <row r="51" spans="1:14">
      <c r="A51" s="250"/>
      <c r="B51" s="246"/>
      <c r="C51" s="246"/>
      <c r="D51" s="246"/>
      <c r="E51" s="246"/>
      <c r="F51" s="246"/>
      <c r="G51" s="312" t="s">
        <v>511</v>
      </c>
      <c r="H51" s="313"/>
      <c r="I51" s="321">
        <v>1197099</v>
      </c>
      <c r="J51" s="322">
        <v>115852</v>
      </c>
      <c r="K51" s="323">
        <v>6.7</v>
      </c>
      <c r="L51" s="324">
        <v>66496</v>
      </c>
      <c r="M51" s="325">
        <v>-6.2</v>
      </c>
      <c r="N51" s="326">
        <v>12.9</v>
      </c>
    </row>
    <row r="52" spans="1:14">
      <c r="A52" s="250"/>
      <c r="B52" s="246"/>
      <c r="C52" s="246"/>
      <c r="D52" s="246"/>
      <c r="E52" s="246"/>
      <c r="F52" s="246"/>
      <c r="G52" s="327"/>
      <c r="H52" s="328" t="s">
        <v>512</v>
      </c>
      <c r="I52" s="329">
        <v>793767</v>
      </c>
      <c r="J52" s="330">
        <v>76819</v>
      </c>
      <c r="K52" s="331">
        <v>-1</v>
      </c>
      <c r="L52" s="332">
        <v>36530</v>
      </c>
      <c r="M52" s="333">
        <v>-8.4</v>
      </c>
      <c r="N52" s="334">
        <v>7.4</v>
      </c>
    </row>
    <row r="53" spans="1:14">
      <c r="A53" s="250"/>
      <c r="B53" s="246"/>
      <c r="C53" s="246"/>
      <c r="D53" s="246"/>
      <c r="E53" s="246"/>
      <c r="F53" s="246"/>
      <c r="G53" s="312" t="s">
        <v>513</v>
      </c>
      <c r="H53" s="313"/>
      <c r="I53" s="321">
        <v>1311372</v>
      </c>
      <c r="J53" s="322">
        <v>128277</v>
      </c>
      <c r="K53" s="323">
        <v>10.7</v>
      </c>
      <c r="L53" s="324">
        <v>82748</v>
      </c>
      <c r="M53" s="325">
        <v>24.4</v>
      </c>
      <c r="N53" s="326">
        <v>-13.7</v>
      </c>
    </row>
    <row r="54" spans="1:14">
      <c r="A54" s="250"/>
      <c r="B54" s="246"/>
      <c r="C54" s="246"/>
      <c r="D54" s="246"/>
      <c r="E54" s="246"/>
      <c r="F54" s="246"/>
      <c r="G54" s="327"/>
      <c r="H54" s="328" t="s">
        <v>512</v>
      </c>
      <c r="I54" s="329">
        <v>1008909</v>
      </c>
      <c r="J54" s="330">
        <v>98690</v>
      </c>
      <c r="K54" s="331">
        <v>28.5</v>
      </c>
      <c r="L54" s="332">
        <v>44732</v>
      </c>
      <c r="M54" s="333">
        <v>22.5</v>
      </c>
      <c r="N54" s="334">
        <v>6</v>
      </c>
    </row>
    <row r="55" spans="1:14">
      <c r="A55" s="250"/>
      <c r="B55" s="246"/>
      <c r="C55" s="246"/>
      <c r="D55" s="246"/>
      <c r="E55" s="246"/>
      <c r="F55" s="246"/>
      <c r="G55" s="312" t="s">
        <v>514</v>
      </c>
      <c r="H55" s="313"/>
      <c r="I55" s="321">
        <v>2824251</v>
      </c>
      <c r="J55" s="322">
        <v>280796</v>
      </c>
      <c r="K55" s="323">
        <v>118.9</v>
      </c>
      <c r="L55" s="324">
        <v>91837</v>
      </c>
      <c r="M55" s="325">
        <v>11</v>
      </c>
      <c r="N55" s="326">
        <v>107.9</v>
      </c>
    </row>
    <row r="56" spans="1:14">
      <c r="A56" s="250"/>
      <c r="B56" s="246"/>
      <c r="C56" s="246"/>
      <c r="D56" s="246"/>
      <c r="E56" s="246"/>
      <c r="F56" s="246"/>
      <c r="G56" s="327"/>
      <c r="H56" s="328" t="s">
        <v>512</v>
      </c>
      <c r="I56" s="329">
        <v>1807137</v>
      </c>
      <c r="J56" s="330">
        <v>179672</v>
      </c>
      <c r="K56" s="331">
        <v>82.1</v>
      </c>
      <c r="L56" s="332">
        <v>54439</v>
      </c>
      <c r="M56" s="333">
        <v>21.7</v>
      </c>
      <c r="N56" s="334">
        <v>60.4</v>
      </c>
    </row>
    <row r="57" spans="1:14">
      <c r="A57" s="250"/>
      <c r="B57" s="246"/>
      <c r="C57" s="246"/>
      <c r="D57" s="246"/>
      <c r="E57" s="246"/>
      <c r="F57" s="246"/>
      <c r="G57" s="312" t="s">
        <v>515</v>
      </c>
      <c r="H57" s="313"/>
      <c r="I57" s="321">
        <v>1170702</v>
      </c>
      <c r="J57" s="322">
        <v>118324</v>
      </c>
      <c r="K57" s="323">
        <v>-57.9</v>
      </c>
      <c r="L57" s="324">
        <v>109920</v>
      </c>
      <c r="M57" s="325">
        <v>19.7</v>
      </c>
      <c r="N57" s="326">
        <v>-77.599999999999994</v>
      </c>
    </row>
    <row r="58" spans="1:14">
      <c r="A58" s="250"/>
      <c r="B58" s="246"/>
      <c r="C58" s="246"/>
      <c r="D58" s="246"/>
      <c r="E58" s="246"/>
      <c r="F58" s="246"/>
      <c r="G58" s="327"/>
      <c r="H58" s="328" t="s">
        <v>512</v>
      </c>
      <c r="I58" s="329">
        <v>851998</v>
      </c>
      <c r="J58" s="330">
        <v>86113</v>
      </c>
      <c r="K58" s="331">
        <v>-52.1</v>
      </c>
      <c r="L58" s="332">
        <v>62739</v>
      </c>
      <c r="M58" s="333">
        <v>15.2</v>
      </c>
      <c r="N58" s="334">
        <v>-67.3</v>
      </c>
    </row>
    <row r="59" spans="1:14">
      <c r="A59" s="250"/>
      <c r="B59" s="246"/>
      <c r="C59" s="246"/>
      <c r="D59" s="246"/>
      <c r="E59" s="246"/>
      <c r="F59" s="246"/>
      <c r="G59" s="312" t="s">
        <v>516</v>
      </c>
      <c r="H59" s="313"/>
      <c r="I59" s="321">
        <v>1098714</v>
      </c>
      <c r="J59" s="322">
        <v>113025</v>
      </c>
      <c r="K59" s="323">
        <v>-4.5</v>
      </c>
      <c r="L59" s="324">
        <v>119882</v>
      </c>
      <c r="M59" s="325">
        <v>9.1</v>
      </c>
      <c r="N59" s="326">
        <v>-13.6</v>
      </c>
    </row>
    <row r="60" spans="1:14">
      <c r="A60" s="250"/>
      <c r="B60" s="246"/>
      <c r="C60" s="246"/>
      <c r="D60" s="246"/>
      <c r="E60" s="246"/>
      <c r="F60" s="246"/>
      <c r="G60" s="327"/>
      <c r="H60" s="328" t="s">
        <v>512</v>
      </c>
      <c r="I60" s="335">
        <v>711348</v>
      </c>
      <c r="J60" s="330">
        <v>73176</v>
      </c>
      <c r="K60" s="331">
        <v>-15</v>
      </c>
      <c r="L60" s="332">
        <v>66481</v>
      </c>
      <c r="M60" s="333">
        <v>6</v>
      </c>
      <c r="N60" s="334">
        <v>-21</v>
      </c>
    </row>
    <row r="61" spans="1:14">
      <c r="A61" s="250"/>
      <c r="B61" s="246"/>
      <c r="C61" s="246"/>
      <c r="D61" s="246"/>
      <c r="E61" s="246"/>
      <c r="F61" s="246"/>
      <c r="G61" s="312" t="s">
        <v>517</v>
      </c>
      <c r="H61" s="336"/>
      <c r="I61" s="337">
        <v>1520428</v>
      </c>
      <c r="J61" s="338">
        <v>151255</v>
      </c>
      <c r="K61" s="339">
        <v>14.8</v>
      </c>
      <c r="L61" s="340">
        <v>94177</v>
      </c>
      <c r="M61" s="341">
        <v>11.6</v>
      </c>
      <c r="N61" s="326">
        <v>3.2</v>
      </c>
    </row>
    <row r="62" spans="1:14">
      <c r="A62" s="250"/>
      <c r="B62" s="246"/>
      <c r="C62" s="246"/>
      <c r="D62" s="246"/>
      <c r="E62" s="246"/>
      <c r="F62" s="246"/>
      <c r="G62" s="327"/>
      <c r="H62" s="328" t="s">
        <v>512</v>
      </c>
      <c r="I62" s="329">
        <v>1034632</v>
      </c>
      <c r="J62" s="330">
        <v>102894</v>
      </c>
      <c r="K62" s="331">
        <v>8.5</v>
      </c>
      <c r="L62" s="332">
        <v>52984</v>
      </c>
      <c r="M62" s="333">
        <v>11.4</v>
      </c>
      <c r="N62" s="334">
        <v>-2.9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84" zoomScaleNormal="100" zoomScaleSheetLayoutView="55" workbookViewId="0">
      <selection activeCell="I116" sqref="I1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2" t="s">
        <v>3</v>
      </c>
      <c r="D47" s="1142"/>
      <c r="E47" s="1143"/>
      <c r="F47" s="11">
        <v>44.23</v>
      </c>
      <c r="G47" s="12">
        <v>49.75</v>
      </c>
      <c r="H47" s="12">
        <v>49.39</v>
      </c>
      <c r="I47" s="12">
        <v>48.98</v>
      </c>
      <c r="J47" s="13">
        <v>54.22</v>
      </c>
    </row>
    <row r="48" spans="2:10" ht="57.75" customHeight="1">
      <c r="B48" s="14"/>
      <c r="C48" s="1144" t="s">
        <v>4</v>
      </c>
      <c r="D48" s="1144"/>
      <c r="E48" s="1145"/>
      <c r="F48" s="15">
        <v>3.91</v>
      </c>
      <c r="G48" s="16">
        <v>2.95</v>
      </c>
      <c r="H48" s="16">
        <v>2.76</v>
      </c>
      <c r="I48" s="16">
        <v>5.7</v>
      </c>
      <c r="J48" s="17">
        <v>3.76</v>
      </c>
    </row>
    <row r="49" spans="2:10" ht="57.75" customHeight="1" thickBot="1">
      <c r="B49" s="18"/>
      <c r="C49" s="1146" t="s">
        <v>5</v>
      </c>
      <c r="D49" s="1146"/>
      <c r="E49" s="1147"/>
      <c r="F49" s="19">
        <v>1.17</v>
      </c>
      <c r="G49" s="20">
        <v>4.67</v>
      </c>
      <c r="H49" s="20" t="s">
        <v>524</v>
      </c>
      <c r="I49" s="20">
        <v>3.71</v>
      </c>
      <c r="J49" s="21">
        <v>2.4700000000000002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 保則</cp:lastModifiedBy>
  <cp:lastPrinted>2018-02-23T06:08:27Z</cp:lastPrinted>
  <dcterms:created xsi:type="dcterms:W3CDTF">2018-01-24T05:22:36Z</dcterms:created>
  <dcterms:modified xsi:type="dcterms:W3CDTF">2018-04-13T02:23:22Z</dcterms:modified>
</cp:coreProperties>
</file>