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odai-fsv\総務課\04_財政\15_財政状況資料集\11_R6財政状況資料集\06_HP掲載（R8.9.18）\"/>
    </mc:Choice>
  </mc:AlternateContent>
  <xr:revisionPtr revIDLastSave="0" documentId="13_ncr:1_{43C87EB9-3951-44AD-88C4-6E2404D89616}"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AM36" i="10"/>
  <c r="C36" i="10"/>
  <c r="BE35" i="10"/>
  <c r="C35" i="10"/>
  <c r="BW34" i="10"/>
  <c r="BW35" i="10" s="1"/>
  <c r="BE34" i="10"/>
  <c r="U34" i="10"/>
  <c r="U35" i="10" s="1"/>
  <c r="U36" i="10" s="1"/>
  <c r="C34" i="10"/>
  <c r="AM34" i="10" s="1"/>
  <c r="AM35" i="10" s="1"/>
  <c r="BW36" i="10" l="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alcChain>
</file>

<file path=xl/sharedStrings.xml><?xml version="1.0" encoding="utf-8"?>
<sst xmlns="http://schemas.openxmlformats.org/spreadsheetml/2006/main" count="1183" uniqueCount="582">
  <si>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</si>
  <si>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</si>
  <si>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</si>
  <si>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</si>
  <si>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</si>
  <si>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</si>
  <si>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</si>
  <si>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</si>
  <si>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</si>
  <si>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</si>
  <si>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</si>
  <si>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</si>
  <si>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</si>
  <si>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</si>
  <si>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</si>
  <si>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</si>
  <si>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</si>
  <si>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</si>
  <si>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</si>
  <si>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</si>
  <si>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</si>
  <si>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</si>
  <si>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</si>
  <si>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</si>
  <si>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</si>
  <si>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</si>
  <si>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</si>
  <si>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</si>
  <si>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</si>
  <si>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</si>
  <si>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</si>
  <si>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</si>
  <si>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</si>
  <si>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</si>
  <si>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</si>
  <si>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</si>
  <si>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</si>
  <si>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</si>
  <si>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</si>
  <si>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</si>
  <si>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</si>
  <si>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</si>
  <si>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</si>
  <si>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</si>
  <si>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</si>
  <si>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</si>
  <si>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</si>
  <si>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</si>
  <si>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</si>
  <si>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</si>
  <si>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</si>
  <si>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</si>
  <si>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</si>
  <si>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</si>
  <si>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</si>
  <si>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</si>
  <si>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</si>
  <si>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</si>
  <si>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</si>
  <si>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</si>
  <si>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</si>
  <si>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</si>
  <si>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</si>
  <si>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</si>
  <si>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</si>
  <si>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</si>
  <si>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</si>
  <si>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</si>
  <si>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</si>
  <si>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</si>
  <si>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</si>
  <si>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</si>
  <si>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</si>
  <si>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</si>
  <si>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</si>
  <si>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</si>
  <si>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</si>
  <si>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</si>
  <si>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</si>
  <si>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</si>
  <si>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</si>
  <si>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</si>
  <si>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</si>
  <si>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</si>
  <si>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</si>
  <si>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</si>
  <si>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</si>
  <si>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</si>
  <si>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</si>
  <si>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</si>
  <si>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</si>
  <si>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</si>
  <si>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</si>
  <si>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</si>
  <si>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</si>
  <si>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</si>
  <si>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</si>
  <si>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</si>
  <si>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</si>
  <si>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</si>
  <si>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</si>
  <si>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</si>
  <si>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</si>
  <si>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</si>
  <si>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</si>
  <si>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</si>
  <si>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</si>
  <si>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</si>
  <si>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</si>
  <si>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</si>
  <si>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</si>
  <si>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</si>
  <si>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</si>
  <si>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</si>
  <si>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</si>
  <si>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</si>
  <si>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</si>
  <si>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</si>
  <si>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</si>
  <si>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</si>
  <si>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</si>
  <si>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</si>
  <si>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</si>
  <si>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</si>
  <si>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</si>
  <si>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</si>
  <si>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</si>
  <si>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</si>
  <si>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</si>
  <si>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</si>
  <si>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</si>
  <si>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</si>
  <si>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</si>
  <si>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</si>
  <si>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</si>
  <si>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</si>
  <si>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</si>
  <si>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</si>
  <si>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</si>
  <si>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</si>
  <si>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</si>
  <si>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</si>
  <si>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</si>
  <si>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</si>
  <si>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</si>
  <si>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</si>
  <si>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</si>
  <si>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</si>
  <si>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</si>
  <si>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</si>
  <si>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</si>
  <si>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</si>
  <si>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</si>
  <si>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</si>
  <si>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</si>
  <si>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</si>
  <si>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</si>
  <si>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</si>
  <si>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</si>
  <si>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</si>
  <si>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</si>
  <si>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</si>
  <si>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</si>
  <si>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</si>
  <si>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</si>
  <si>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</si>
  <si>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</si>
  <si>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</si>
  <si>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</si>
  <si>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</si>
  <si>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</si>
  <si>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</si>
  <si>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</si>
  <si>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</si>
  <si>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</si>
  <si>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</si>
  <si>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</si>
  <si>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</si>
  <si>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</si>
  <si>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</si>
  <si>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</si>
  <si>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</si>
  <si>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</si>
  <si>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</si>
  <si>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</si>
  <si>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</si>
  <si>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</si>
  <si>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</si>
  <si>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</si>
  <si>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</si>
  <si>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</si>
  <si>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</si>
  <si>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</si>
  <si>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</si>
  <si>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</si>
  <si>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</si>
  <si>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</si>
  <si>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</si>
  <si>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</si>
  <si>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</si>
  <si>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</si>
  <si>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</si>
  <si>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</si>
  <si>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三重県大台町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</si>
  <si>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</si>
  <si>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</si>
  <si>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</si>
  <si>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</si>
  <si>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</si>
  <si>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</si>
  <si>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</si>
  <si>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</si>
  <si>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</si>
  <si>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</si>
  <si>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</si>
  <si>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</si>
  <si>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</si>
  <si>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</si>
  <si>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</si>
  <si>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</si>
  <si>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</si>
  <si>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</si>
  <si>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</si>
  <si>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</si>
  <si>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</si>
  <si>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</si>
  <si>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</si>
  <si>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</si>
  <si>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</si>
  <si>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</si>
  <si>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</si>
  <si>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</si>
  <si>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</si>
  <si>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</si>
  <si>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</si>
  <si>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</si>
  <si>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</si>
  <si>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</si>
  <si>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</si>
  <si>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</si>
  <si>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</si>
  <si>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</si>
  <si>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</si>
  <si>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</si>
  <si>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</si>
  <si>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</si>
  <si>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</si>
  <si>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</si>
  <si>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</si>
  <si>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</si>
  <si>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</si>
  <si>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</si>
  <si>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</si>
  <si>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</si>
  <si>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</si>
  <si>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</si>
  <si>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</si>
  <si>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</si>
  <si>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</si>
  <si>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</si>
  <si>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</si>
  <si>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</si>
  <si>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</si>
  <si>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</si>
  <si>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</si>
  <si>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</si>
  <si>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</si>
  <si>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</si>
  <si>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</si>
  <si>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</si>
  <si>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</si>
  <si>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</si>
  <si>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</si>
  <si>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</si>
  <si>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</si>
  <si>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</si>
  <si>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</si>
  <si>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</si>
  <si>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</si>
  <si>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</si>
  <si>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</si>
  <si>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</si>
  <si>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</si>
  <si>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</si>
  <si>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</si>
  <si>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</si>
  <si>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</si>
  <si>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</si>
  <si>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</si>
  <si>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</si>
  <si>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</si>
  <si>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</si>
  <si>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</si>
  <si>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</si>
  <si>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</si>
  <si>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</si>
  <si>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</si>
  <si>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</si>
  <si>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</si>
  <si>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</si>
  <si>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</si>
  <si>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</si>
  <si>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</si>
  <si>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</si>
  <si>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</si>
  <si>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</si>
  <si>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</si>
  <si>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</si>
  <si>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</si>
  <si>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</si>
  <si>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</si>
  <si>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</si>
  <si>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</si>
  <si>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</si>
  <si>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</si>
  <si>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</si>
  <si>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</si>
  <si>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</si>
  <si>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</si>
  <si>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</si>
  <si>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</si>
  <si>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</si>
  <si>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</si>
  <si>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</si>
  <si>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</si>
  <si>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</si>
  <si>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</si>
  <si>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</si>
  <si>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</si>
  <si>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</si>
  <si>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</si>
  <si>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</si>
  <si>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</si>
  <si>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</si>
  <si>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</si>
  <si>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</si>
  <si>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</si>
  <si>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</si>
  <si>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</si>
  <si>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</si>
  <si>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</si>
  <si>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</si>
  <si>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</si>
  <si>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</si>
  <si>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</si>
  <si>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</si>
  <si>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</si>
  <si>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</si>
  <si>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</si>
  <si>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</si>
  <si>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</si>
  <si>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</si>
  <si>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</si>
  <si>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</si>
  <si>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三重県大台町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</si>
  <si>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</si>
  <si>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</si>
  <si>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</si>
  <si>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</si>
  <si>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</si>
  <si>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</si>
  <si>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</si>
  <si>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</si>
  <si>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</si>
  <si>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</si>
  <si>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</si>
  <si>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</si>
  <si>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</si>
  <si>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</si>
  <si>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</si>
  <si>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</si>
  <si>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</si>
  <si>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</si>
  <si>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</si>
  <si>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</si>
  <si>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</si>
  <si>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</si>
  <si>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</si>
  <si>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</si>
  <si>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</si>
  <si>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</si>
  <si>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</si>
  <si>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</si>
  <si>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</si>
  <si>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</si>
  <si>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</si>
  <si>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</si>
  <si>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</si>
  <si>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</si>
  <si>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</si>
  <si>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</si>
  <si>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</si>
  <si>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</si>
  <si>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生活排水処理事業会計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</si>
  <si>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</si>
  <si>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</si>
  <si>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</si>
  <si>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</si>
  <si>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</si>
  <si>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</si>
  <si>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</si>
  <si>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</si>
  <si>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</si>
  <si>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</si>
  <si>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</si>
  <si>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</si>
  <si>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</si>
  <si>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</si>
  <si>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</si>
  <si>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</si>
  <si>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</si>
  <si>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</si>
  <si>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</si>
  <si>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</si>
  <si>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</si>
  <si>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</si>
  <si>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</si>
  <si>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</si>
  <si>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</si>
  <si>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</si>
  <si>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</si>
  <si>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</si>
  <si>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</si>
  <si>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</si>
  <si>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</si>
  <si>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</si>
  <si>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</si>
  <si>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</si>
  <si>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</si>
  <si>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</si>
  <si>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</si>
  <si>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</si>
  <si>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</si>
  <si>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</si>
  <si>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</si>
  <si>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</si>
  <si>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</si>
  <si>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</si>
  <si>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</si>
  <si>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</si>
  <si>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</si>
  <si>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</si>
  <si>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</si>
  <si>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</si>
  <si>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</si>
  <si>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</si>
  <si>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</si>
  <si>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</si>
  <si>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</si>
  <si>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</si>
  <si>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</si>
  <si>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</si>
  <si>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</si>
  <si>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</si>
  <si>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</si>
  <si>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</si>
  <si>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</si>
  <si>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</si>
  <si>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</si>
  <si>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</si>
  <si>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</si>
  <si>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</si>
  <si>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</si>
  <si>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</si>
  <si>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</si>
  <si>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</si>
  <si>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</si>
  <si>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</si>
  <si>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</si>
  <si>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</si>
  <si>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</si>
  <si>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</si>
  <si>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</si>
  <si>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</si>
  <si>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</si>
  <si>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</si>
  <si>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</si>
  <si>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</si>
  <si>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</si>
  <si>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</si>
  <si>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</si>
  <si>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</si>
  <si>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</si>
  <si>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</si>
  <si>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</si>
  <si>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</si>
  <si>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</si>
  <si>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</si>
  <si>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</si>
  <si>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</si>
  <si>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</si>
  <si>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</si>
  <si>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</si>
  <si>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</si>
  <si>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</si>
  <si>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</si>
  <si>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</si>
  <si>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</si>
  <si>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</si>
  <si>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</si>
  <si>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</si>
  <si>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</si>
  <si>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</si>
  <si>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</si>
  <si>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</si>
  <si>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</si>
  <si>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</si>
  <si>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</si>
  <si>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</si>
  <si>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</si>
  <si>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</si>
  <si>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</si>
  <si>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</si>
  <si>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</si>
  <si>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</si>
  <si>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</si>
  <si>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</si>
  <si>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</si>
  <si>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</si>
  <si>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</si>
  <si>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</si>
  <si>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</si>
  <si>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</si>
  <si>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</si>
  <si>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</si>
  <si>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</si>
  <si>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</si>
  <si>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</si>
  <si>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</si>
  <si>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4.70</t>
  </si>
  <si>
    <t>▲ 1.33</t>
  </si>
  <si>
    <t>▲ 4.05</t>
  </si>
  <si>
    <t>一般会計</t>
  </si>
  <si>
    <t>水道事業会計</t>
  </si>
  <si>
    <t>介護保険事業特別会計</t>
  </si>
  <si>
    <t>生活排水処理事業会計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</si>
  <si>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</si>
  <si>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</si>
  <si>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</si>
  <si>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</si>
  <si>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</si>
  <si>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</si>
  <si>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</si>
  <si>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</si>
  <si>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</si>
  <si>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</si>
  <si>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フォレストファイターズ</t>
  </si>
  <si>
    <t>エム・エス・ピー</t>
  </si>
  <si>
    <t>宮川物産</t>
    <rPh sb="0" eb="2">
      <t>ミヤガワ</t>
    </rPh>
    <rPh sb="2" eb="4">
      <t>ブッサン</t>
    </rPh>
    <phoneticPr fontId="5"/>
  </si>
  <si>
    <t>宮川観光振興公社</t>
    <rPh sb="0" eb="2">
      <t>ミヤガワ</t>
    </rPh>
    <rPh sb="2" eb="4">
      <t>カンコウ</t>
    </rPh>
    <rPh sb="4" eb="6">
      <t>シンコウ</t>
    </rPh>
    <rPh sb="6" eb="8">
      <t>コウシャ</t>
    </rPh>
    <phoneticPr fontId="5"/>
  </si>
  <si>
    <t>道の駅奥伊勢おおだい</t>
    <rPh sb="0" eb="1">
      <t>ミチ</t>
    </rPh>
    <rPh sb="2" eb="3">
      <t>エキ</t>
    </rPh>
    <rPh sb="3" eb="4">
      <t>オク</t>
    </rPh>
    <rPh sb="4" eb="6">
      <t>イセ</t>
    </rPh>
    <phoneticPr fontId="5"/>
  </si>
  <si>
    <t>奥伊勢ハイウェイパーク</t>
    <rPh sb="0" eb="1">
      <t>オク</t>
    </rPh>
    <rPh sb="1" eb="3">
      <t>イセ</t>
    </rPh>
    <phoneticPr fontId="5"/>
  </si>
  <si>
    <t>奥伊勢広域行政組合</t>
    <rPh sb="0" eb="1">
      <t>オク</t>
    </rPh>
    <rPh sb="1" eb="3">
      <t>イセ</t>
    </rPh>
    <rPh sb="3" eb="5">
      <t>コウイキ</t>
    </rPh>
    <rPh sb="5" eb="7">
      <t>ギョウセイ</t>
    </rPh>
    <rPh sb="7" eb="9">
      <t>クミアイ</t>
    </rPh>
    <phoneticPr fontId="5"/>
  </si>
  <si>
    <t>香肌奥伊勢資源化広域連合</t>
    <rPh sb="0" eb="1">
      <t>カ</t>
    </rPh>
    <rPh sb="1" eb="2">
      <t>ハダ</t>
    </rPh>
    <rPh sb="2" eb="3">
      <t>オク</t>
    </rPh>
    <rPh sb="3" eb="5">
      <t>イセ</t>
    </rPh>
    <rPh sb="5" eb="8">
      <t>シゲンカ</t>
    </rPh>
    <rPh sb="8" eb="10">
      <t>コウイキ</t>
    </rPh>
    <rPh sb="10" eb="12">
      <t>レンゴウ</t>
    </rPh>
    <phoneticPr fontId="5"/>
  </si>
  <si>
    <t>紀勢地区広域消防組合</t>
    <rPh sb="0" eb="2">
      <t>キセイ</t>
    </rPh>
    <rPh sb="2" eb="4">
      <t>チク</t>
    </rPh>
    <rPh sb="4" eb="6">
      <t>コウイキ</t>
    </rPh>
    <rPh sb="6" eb="8">
      <t>ショウボウ</t>
    </rPh>
    <rPh sb="8" eb="10">
      <t>クミアイ</t>
    </rPh>
    <phoneticPr fontId="5"/>
  </si>
  <si>
    <t>三重県市町総合事務組合（一般会計）</t>
    <rPh sb="0" eb="3">
      <t>ミエケン</t>
    </rPh>
    <rPh sb="3" eb="4">
      <t>シ</t>
    </rPh>
    <rPh sb="4" eb="5">
      <t>マチ</t>
    </rPh>
    <rPh sb="5" eb="7">
      <t>ソウゴウ</t>
    </rPh>
    <rPh sb="7" eb="9">
      <t>ジム</t>
    </rPh>
    <rPh sb="9" eb="11">
      <t>クミアイ</t>
    </rPh>
    <rPh sb="12" eb="14">
      <t>イッパン</t>
    </rPh>
    <rPh sb="14" eb="16">
      <t>カイケイ</t>
    </rPh>
    <phoneticPr fontId="5"/>
  </si>
  <si>
    <t>　　　  〃　　　　（共同研修特別会計）</t>
    <rPh sb="11" eb="13">
      <t>キョウドウ</t>
    </rPh>
    <rPh sb="13" eb="15">
      <t>ケンシュウ</t>
    </rPh>
    <rPh sb="15" eb="17">
      <t>トクベツ</t>
    </rPh>
    <rPh sb="17" eb="19">
      <t>カイケイ</t>
    </rPh>
    <phoneticPr fontId="5"/>
  </si>
  <si>
    <t>　　　　　 〃　　　（デジタル地図特別会計）</t>
    <rPh sb="15" eb="17">
      <t>チズ</t>
    </rPh>
    <rPh sb="17" eb="19">
      <t>トクベツ</t>
    </rPh>
    <rPh sb="19" eb="21">
      <t>カイケイ</t>
    </rPh>
    <phoneticPr fontId="5"/>
  </si>
  <si>
    <t>　　　  〃　　　　（物品特別会計）</t>
    <rPh sb="11" eb="13">
      <t>ブッピン</t>
    </rPh>
    <rPh sb="13" eb="15">
      <t>トクベツ</t>
    </rPh>
    <rPh sb="15" eb="17">
      <t>カイケイ</t>
    </rPh>
    <phoneticPr fontId="5"/>
  </si>
  <si>
    <t>　　　　　 〃　　　（退職手当特別会計）</t>
    <rPh sb="11" eb="13">
      <t>タイショク</t>
    </rPh>
    <rPh sb="13" eb="15">
      <t>テアテ</t>
    </rPh>
    <rPh sb="15" eb="17">
      <t>トクベツ</t>
    </rPh>
    <rPh sb="17" eb="19">
      <t>カイケイ</t>
    </rPh>
    <phoneticPr fontId="5"/>
  </si>
  <si>
    <t>　　　  〃　　　　（消防救急無線特別会計）</t>
  </si>
  <si>
    <t>　　　  〃　　　　（公平委員会特別会計）</t>
  </si>
  <si>
    <t>三重地方税管理回収機構（一般会計）</t>
    <rPh sb="0" eb="2">
      <t>ミエ</t>
    </rPh>
    <rPh sb="2" eb="5">
      <t>チホウゼイ</t>
    </rPh>
    <rPh sb="5" eb="7">
      <t>カンリ</t>
    </rPh>
    <rPh sb="7" eb="9">
      <t>カイシュウ</t>
    </rPh>
    <rPh sb="9" eb="11">
      <t>キコウ</t>
    </rPh>
    <rPh sb="12" eb="14">
      <t>イッパン</t>
    </rPh>
    <rPh sb="14" eb="16">
      <t>カイケイ</t>
    </rPh>
    <phoneticPr fontId="5"/>
  </si>
  <si>
    <t>　　　　〃　　（滞納整理拡充事業特別会計）</t>
    <rPh sb="8" eb="10">
      <t>タイノウ</t>
    </rPh>
    <rPh sb="10" eb="12">
      <t>セイリ</t>
    </rPh>
    <rPh sb="12" eb="14">
      <t>カクジュウ</t>
    </rPh>
    <rPh sb="14" eb="16">
      <t>ジギョウ</t>
    </rPh>
    <rPh sb="16" eb="18">
      <t>トクベツ</t>
    </rPh>
    <rPh sb="18" eb="20">
      <t>カイケイ</t>
    </rPh>
    <phoneticPr fontId="5"/>
  </si>
  <si>
    <t>三重県後期高齢者医療広域連合（一般会計）</t>
    <rPh sb="0" eb="3">
      <t>ミエケン</t>
    </rPh>
    <rPh sb="3" eb="5">
      <t>コウキ</t>
    </rPh>
    <rPh sb="5" eb="8">
      <t>コウレイシャ</t>
    </rPh>
    <rPh sb="8" eb="10">
      <t>イリョウ</t>
    </rPh>
    <rPh sb="10" eb="12">
      <t>コウイキ</t>
    </rPh>
    <rPh sb="12" eb="14">
      <t>レンゴウ</t>
    </rPh>
    <rPh sb="15" eb="17">
      <t>イッパン</t>
    </rPh>
    <rPh sb="17" eb="19">
      <t>カイケイ</t>
    </rPh>
    <phoneticPr fontId="5"/>
  </si>
  <si>
    <t>　  　　〃　　　（後期高齢者医療特別会計）</t>
    <rPh sb="10" eb="12">
      <t>コウキ</t>
    </rPh>
    <rPh sb="12" eb="15">
      <t>コウレイシャ</t>
    </rPh>
    <rPh sb="15" eb="17">
      <t>イリョウ</t>
    </rPh>
    <rPh sb="17" eb="19">
      <t>トクベツ</t>
    </rPh>
    <rPh sb="19" eb="21">
      <t>カイケイ</t>
    </rPh>
    <phoneticPr fontId="5"/>
  </si>
  <si>
    <t>合併振興基金</t>
    <rPh sb="0" eb="4">
      <t>ガッペイシンコウ</t>
    </rPh>
    <rPh sb="4" eb="6">
      <t>キキン</t>
    </rPh>
    <phoneticPr fontId="5"/>
  </si>
  <si>
    <t>学校建設基金</t>
    <rPh sb="0" eb="4">
      <t>ガッコウケンセツ</t>
    </rPh>
    <rPh sb="4" eb="6">
      <t>キキン</t>
    </rPh>
    <phoneticPr fontId="2"/>
  </si>
  <si>
    <t>ふるさと創生（応援）基金</t>
    <rPh sb="4" eb="6">
      <t>ソウセイ</t>
    </rPh>
    <rPh sb="7" eb="9">
      <t>オウエン</t>
    </rPh>
    <rPh sb="10" eb="12">
      <t>キキン</t>
    </rPh>
    <phoneticPr fontId="2"/>
  </si>
  <si>
    <t>公共施設整備基金</t>
    <rPh sb="0" eb="2">
      <t>コウキョウ</t>
    </rPh>
    <rPh sb="2" eb="4">
      <t>シセツ</t>
    </rPh>
    <rPh sb="4" eb="6">
      <t>セイビ</t>
    </rPh>
    <rPh sb="6" eb="8">
      <t>キキン</t>
    </rPh>
    <phoneticPr fontId="2"/>
  </si>
  <si>
    <t>地場産業振興基金</t>
    <rPh sb="0" eb="4">
      <t>ジバサンギョウ</t>
    </rPh>
    <rPh sb="4" eb="8">
      <t>シンコウキキン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</si>
  <si>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</si>
  <si>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</si>
  <si>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</si>
  <si>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</si>
  <si>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</si>
  <si>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</si>
  <si>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</si>
  <si>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</si>
  <si>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</si>
  <si>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計画的な町債発行に取り組んできたことにより、将来負担比率は減少しているが、類似団体よりも高い水準にある。また、有形固定資産減価償却率も類似団体平均よりも高い水準となった。これは、平成22年度から保育園、診療所及び集会所などの公共施設の更新を進め、平成30年度には宮川特産品加工施設と日進保育園の更新、令和元年度には大台町B&amp;G海洋センターの更新事業が完成したことから、当該事業に係る町債残高が大きくなっていること、更に、更新の検討を要する老朽化した公共施設を抱えていることによるものである。</t>
    <phoneticPr fontId="5"/>
  </si>
  <si>
    <t>　将来負担比率は、類似団体と比較して高くなっている。
　過去における保育園、診療所、集会所及び大台町B&amp;G海洋センターなどの公共施設の更新や宮川特産品加工施設の更新などによる普通会計での地方債発行、公営企業会計における公債費への操出や出資が影響していると考えられる。
　これらの指標が今後悪化することがないよう、引き続き計画的な町債発行を行い、町債残高などの適正化に取り組んでいく必要がある。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</si>
</sst>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6C2ED8F-C103-4079-8327-987FE3822AB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0A34-494E-9EA5-02490FEA383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61358</c:v>
                </c:pt>
                <c:pt idx="1">
                  <c:v>82204</c:v>
                </c:pt>
                <c:pt idx="2">
                  <c:v>97763</c:v>
                </c:pt>
                <c:pt idx="3">
                  <c:v>151883</c:v>
                </c:pt>
                <c:pt idx="4">
                  <c:v>171383</c:v>
                </c:pt>
              </c:numCache>
            </c:numRef>
          </c:val>
          <c:smooth val="0"/>
          <c:extLst>
            <c:ext xmlns:c16="http://schemas.microsoft.com/office/drawing/2014/chart" uri="{C3380CC4-5D6E-409C-BE32-E72D297353CC}">
              <c16:uniqueId val="{00000001-0A34-494E-9EA5-02490FEA383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3.31</c:v>
                </c:pt>
                <c:pt idx="1">
                  <c:v>4.93</c:v>
                </c:pt>
                <c:pt idx="2">
                  <c:v>4.1500000000000004</c:v>
                </c:pt>
                <c:pt idx="3">
                  <c:v>4.93</c:v>
                </c:pt>
                <c:pt idx="4">
                  <c:v>3.7</c:v>
                </c:pt>
              </c:numCache>
            </c:numRef>
          </c:val>
          <c:extLst>
            <c:ext xmlns:c16="http://schemas.microsoft.com/office/drawing/2014/chart" uri="{C3380CC4-5D6E-409C-BE32-E72D297353CC}">
              <c16:uniqueId val="{00000000-FD37-4A2A-9B30-BFE17FFB772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45.48</c:v>
                </c:pt>
                <c:pt idx="1">
                  <c:v>43.27</c:v>
                </c:pt>
                <c:pt idx="2">
                  <c:v>41.13</c:v>
                </c:pt>
                <c:pt idx="3">
                  <c:v>39.299999999999997</c:v>
                </c:pt>
                <c:pt idx="4">
                  <c:v>36.15</c:v>
                </c:pt>
              </c:numCache>
            </c:numRef>
          </c:val>
          <c:extLst>
            <c:ext xmlns:c16="http://schemas.microsoft.com/office/drawing/2014/chart" uri="{C3380CC4-5D6E-409C-BE32-E72D297353CC}">
              <c16:uniqueId val="{00000001-FD37-4A2A-9B30-BFE17FFB772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0.17</c:v>
                </c:pt>
                <c:pt idx="1">
                  <c:v>1.73</c:v>
                </c:pt>
                <c:pt idx="2">
                  <c:v>-4.7</c:v>
                </c:pt>
                <c:pt idx="3">
                  <c:v>-1.33</c:v>
                </c:pt>
                <c:pt idx="4">
                  <c:v>-4.05</c:v>
                </c:pt>
              </c:numCache>
            </c:numRef>
          </c:val>
          <c:smooth val="0"/>
          <c:extLst>
            <c:ext xmlns:c16="http://schemas.microsoft.com/office/drawing/2014/chart" uri="{C3380CC4-5D6E-409C-BE32-E72D297353CC}">
              <c16:uniqueId val="{00000002-FD37-4A2A-9B30-BFE17FFB772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0.23</c:v>
                </c:pt>
                <c:pt idx="2">
                  <c:v>#N/A</c:v>
                </c:pt>
                <c:pt idx="3">
                  <c:v>0.24</c:v>
                </c:pt>
                <c:pt idx="4">
                  <c:v>#N/A</c:v>
                </c:pt>
                <c:pt idx="5">
                  <c:v>0.77</c:v>
                </c:pt>
                <c:pt idx="6">
                  <c:v>0</c:v>
                </c:pt>
                <c:pt idx="7">
                  <c:v>0</c:v>
                </c:pt>
                <c:pt idx="8">
                  <c:v>0</c:v>
                </c:pt>
                <c:pt idx="9">
                  <c:v>0</c:v>
                </c:pt>
              </c:numCache>
            </c:numRef>
          </c:val>
          <c:extLst>
            <c:ext xmlns:c16="http://schemas.microsoft.com/office/drawing/2014/chart" uri="{C3380CC4-5D6E-409C-BE32-E72D297353CC}">
              <c16:uniqueId val="{00000000-2159-4AF6-88C2-C172ED36B3A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59-4AF6-88C2-C172ED36B3A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159-4AF6-88C2-C172ED36B3A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159-4AF6-88C2-C172ED36B3AE}"/>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0.04</c:v>
                </c:pt>
                <c:pt idx="4">
                  <c:v>#N/A</c:v>
                </c:pt>
                <c:pt idx="5">
                  <c:v>0</c:v>
                </c:pt>
                <c:pt idx="6">
                  <c:v>#N/A</c:v>
                </c:pt>
                <c:pt idx="7">
                  <c:v>0.05</c:v>
                </c:pt>
                <c:pt idx="8">
                  <c:v>#N/A</c:v>
                </c:pt>
                <c:pt idx="9">
                  <c:v>0</c:v>
                </c:pt>
              </c:numCache>
            </c:numRef>
          </c:val>
          <c:extLst>
            <c:ext xmlns:c16="http://schemas.microsoft.com/office/drawing/2014/chart" uri="{C3380CC4-5D6E-409C-BE32-E72D297353CC}">
              <c16:uniqueId val="{00000004-2159-4AF6-88C2-C172ED36B3AE}"/>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0.2</c:v>
                </c:pt>
                <c:pt idx="4">
                  <c:v>#N/A</c:v>
                </c:pt>
                <c:pt idx="5">
                  <c:v>0.14000000000000001</c:v>
                </c:pt>
                <c:pt idx="6">
                  <c:v>#N/A</c:v>
                </c:pt>
                <c:pt idx="7">
                  <c:v>0.17</c:v>
                </c:pt>
                <c:pt idx="8">
                  <c:v>#N/A</c:v>
                </c:pt>
                <c:pt idx="9">
                  <c:v>0.59</c:v>
                </c:pt>
              </c:numCache>
            </c:numRef>
          </c:val>
          <c:extLst>
            <c:ext xmlns:c16="http://schemas.microsoft.com/office/drawing/2014/chart" uri="{C3380CC4-5D6E-409C-BE32-E72D297353CC}">
              <c16:uniqueId val="{00000005-2159-4AF6-88C2-C172ED36B3AE}"/>
            </c:ext>
          </c:extLst>
        </c:ser>
        <c:ser>
          <c:idx val="6"/>
          <c:order val="6"/>
          <c:tx>
            <c:strRef>
              <c:f>データシート!$A$33</c:f>
              <c:strCache>
                <c:ptCount val="1"/>
                <c:pt idx="0">
                  <c:v>生活排水処理事業会計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0.41</c:v>
                </c:pt>
                <c:pt idx="8">
                  <c:v>#N/A</c:v>
                </c:pt>
                <c:pt idx="9">
                  <c:v>0.88</c:v>
                </c:pt>
              </c:numCache>
            </c:numRef>
          </c:val>
          <c:extLst>
            <c:ext xmlns:c16="http://schemas.microsoft.com/office/drawing/2014/chart" uri="{C3380CC4-5D6E-409C-BE32-E72D297353CC}">
              <c16:uniqueId val="{00000006-2159-4AF6-88C2-C172ED36B3AE}"/>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1.25</c:v>
                </c:pt>
                <c:pt idx="2">
                  <c:v>#N/A</c:v>
                </c:pt>
                <c:pt idx="3">
                  <c:v>1.98</c:v>
                </c:pt>
                <c:pt idx="4">
                  <c:v>#N/A</c:v>
                </c:pt>
                <c:pt idx="5">
                  <c:v>1.95</c:v>
                </c:pt>
                <c:pt idx="6">
                  <c:v>#N/A</c:v>
                </c:pt>
                <c:pt idx="7">
                  <c:v>1.2</c:v>
                </c:pt>
                <c:pt idx="8">
                  <c:v>#N/A</c:v>
                </c:pt>
                <c:pt idx="9">
                  <c:v>1.33</c:v>
                </c:pt>
              </c:numCache>
            </c:numRef>
          </c:val>
          <c:extLst>
            <c:ext xmlns:c16="http://schemas.microsoft.com/office/drawing/2014/chart" uri="{C3380CC4-5D6E-409C-BE32-E72D297353CC}">
              <c16:uniqueId val="{00000007-2159-4AF6-88C2-C172ED36B3A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1.24</c:v>
                </c:pt>
                <c:pt idx="2">
                  <c:v>#N/A</c:v>
                </c:pt>
                <c:pt idx="3">
                  <c:v>1.3</c:v>
                </c:pt>
                <c:pt idx="4">
                  <c:v>#N/A</c:v>
                </c:pt>
                <c:pt idx="5">
                  <c:v>1.49</c:v>
                </c:pt>
                <c:pt idx="6">
                  <c:v>#N/A</c:v>
                </c:pt>
                <c:pt idx="7">
                  <c:v>1.6</c:v>
                </c:pt>
                <c:pt idx="8">
                  <c:v>#N/A</c:v>
                </c:pt>
                <c:pt idx="9">
                  <c:v>1.78</c:v>
                </c:pt>
              </c:numCache>
            </c:numRef>
          </c:val>
          <c:extLst>
            <c:ext xmlns:c16="http://schemas.microsoft.com/office/drawing/2014/chart" uri="{C3380CC4-5D6E-409C-BE32-E72D297353CC}">
              <c16:uniqueId val="{00000008-2159-4AF6-88C2-C172ED36B3A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3.31</c:v>
                </c:pt>
                <c:pt idx="2">
                  <c:v>#N/A</c:v>
                </c:pt>
                <c:pt idx="3">
                  <c:v>4.93</c:v>
                </c:pt>
                <c:pt idx="4">
                  <c:v>#N/A</c:v>
                </c:pt>
                <c:pt idx="5">
                  <c:v>4.1500000000000004</c:v>
                </c:pt>
                <c:pt idx="6">
                  <c:v>#N/A</c:v>
                </c:pt>
                <c:pt idx="7">
                  <c:v>4.92</c:v>
                </c:pt>
                <c:pt idx="8">
                  <c:v>#N/A</c:v>
                </c:pt>
                <c:pt idx="9">
                  <c:v>3.69</c:v>
                </c:pt>
              </c:numCache>
            </c:numRef>
          </c:val>
          <c:extLst>
            <c:ext xmlns:c16="http://schemas.microsoft.com/office/drawing/2014/chart" uri="{C3380CC4-5D6E-409C-BE32-E72D297353CC}">
              <c16:uniqueId val="{00000009-2159-4AF6-88C2-C172ED36B3A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1099</c:v>
                </c:pt>
                <c:pt idx="5">
                  <c:v>1101</c:v>
                </c:pt>
                <c:pt idx="8">
                  <c:v>1086</c:v>
                </c:pt>
                <c:pt idx="11">
                  <c:v>1038</c:v>
                </c:pt>
                <c:pt idx="14">
                  <c:v>963</c:v>
                </c:pt>
              </c:numCache>
            </c:numRef>
          </c:val>
          <c:extLst>
            <c:ext xmlns:c16="http://schemas.microsoft.com/office/drawing/2014/chart" uri="{C3380CC4-5D6E-409C-BE32-E72D297353CC}">
              <c16:uniqueId val="{00000000-595D-4689-9F42-6A7B594B12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5D-4689-9F42-6A7B594B12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95D-4689-9F42-6A7B594B12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8</c:v>
                </c:pt>
                <c:pt idx="6">
                  <c:v>12</c:v>
                </c:pt>
                <c:pt idx="9">
                  <c:v>12</c:v>
                </c:pt>
                <c:pt idx="12">
                  <c:v>10</c:v>
                </c:pt>
              </c:numCache>
            </c:numRef>
          </c:val>
          <c:extLst>
            <c:ext xmlns:c16="http://schemas.microsoft.com/office/drawing/2014/chart" uri="{C3380CC4-5D6E-409C-BE32-E72D297353CC}">
              <c16:uniqueId val="{00000003-595D-4689-9F42-6A7B594B12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185</c:v>
                </c:pt>
                <c:pt idx="3">
                  <c:v>203</c:v>
                </c:pt>
                <c:pt idx="6">
                  <c:v>199</c:v>
                </c:pt>
                <c:pt idx="9">
                  <c:v>178</c:v>
                </c:pt>
                <c:pt idx="12">
                  <c:v>172</c:v>
                </c:pt>
              </c:numCache>
            </c:numRef>
          </c:val>
          <c:extLst>
            <c:ext xmlns:c16="http://schemas.microsoft.com/office/drawing/2014/chart" uri="{C3380CC4-5D6E-409C-BE32-E72D297353CC}">
              <c16:uniqueId val="{00000004-595D-4689-9F42-6A7B594B12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5D-4689-9F42-6A7B594B12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5D-4689-9F42-6A7B594B12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1178</c:v>
                </c:pt>
                <c:pt idx="3">
                  <c:v>1219</c:v>
                </c:pt>
                <c:pt idx="6">
                  <c:v>1215</c:v>
                </c:pt>
                <c:pt idx="9">
                  <c:v>1193</c:v>
                </c:pt>
                <c:pt idx="12">
                  <c:v>1083</c:v>
                </c:pt>
              </c:numCache>
            </c:numRef>
          </c:val>
          <c:extLst>
            <c:ext xmlns:c16="http://schemas.microsoft.com/office/drawing/2014/chart" uri="{C3380CC4-5D6E-409C-BE32-E72D297353CC}">
              <c16:uniqueId val="{00000007-595D-4689-9F42-6A7B594B12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280</c:v>
                </c:pt>
                <c:pt idx="2">
                  <c:v>#N/A</c:v>
                </c:pt>
                <c:pt idx="3">
                  <c:v>#N/A</c:v>
                </c:pt>
                <c:pt idx="4">
                  <c:v>329</c:v>
                </c:pt>
                <c:pt idx="5">
                  <c:v>#N/A</c:v>
                </c:pt>
                <c:pt idx="6">
                  <c:v>#N/A</c:v>
                </c:pt>
                <c:pt idx="7">
                  <c:v>340</c:v>
                </c:pt>
                <c:pt idx="8">
                  <c:v>#N/A</c:v>
                </c:pt>
                <c:pt idx="9">
                  <c:v>#N/A</c:v>
                </c:pt>
                <c:pt idx="10">
                  <c:v>345</c:v>
                </c:pt>
                <c:pt idx="11">
                  <c:v>#N/A</c:v>
                </c:pt>
                <c:pt idx="12">
                  <c:v>#N/A</c:v>
                </c:pt>
                <c:pt idx="13">
                  <c:v>302</c:v>
                </c:pt>
                <c:pt idx="14">
                  <c:v>#N/A</c:v>
                </c:pt>
              </c:numCache>
            </c:numRef>
          </c:val>
          <c:smooth val="0"/>
          <c:extLst>
            <c:ext xmlns:c16="http://schemas.microsoft.com/office/drawing/2014/chart" uri="{C3380CC4-5D6E-409C-BE32-E72D297353CC}">
              <c16:uniqueId val="{00000008-595D-4689-9F42-6A7B594B12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8311</c:v>
                </c:pt>
                <c:pt idx="5">
                  <c:v>7671</c:v>
                </c:pt>
                <c:pt idx="8">
                  <c:v>7037</c:v>
                </c:pt>
                <c:pt idx="11">
                  <c:v>6693</c:v>
                </c:pt>
                <c:pt idx="14">
                  <c:v>6453</c:v>
                </c:pt>
              </c:numCache>
            </c:numRef>
          </c:val>
          <c:extLst>
            <c:ext xmlns:c16="http://schemas.microsoft.com/office/drawing/2014/chart" uri="{C3380CC4-5D6E-409C-BE32-E72D297353CC}">
              <c16:uniqueId val="{00000000-3A8B-4E7B-8F5F-DC816805FF8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A8B-4E7B-8F5F-DC816805FF8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3554</c:v>
                </c:pt>
                <c:pt idx="5">
                  <c:v>3842</c:v>
                </c:pt>
                <c:pt idx="8">
                  <c:v>3889</c:v>
                </c:pt>
                <c:pt idx="11">
                  <c:v>3852</c:v>
                </c:pt>
                <c:pt idx="14">
                  <c:v>3859</c:v>
                </c:pt>
              </c:numCache>
            </c:numRef>
          </c:val>
          <c:extLst>
            <c:ext xmlns:c16="http://schemas.microsoft.com/office/drawing/2014/chart" uri="{C3380CC4-5D6E-409C-BE32-E72D297353CC}">
              <c16:uniqueId val="{00000002-3A8B-4E7B-8F5F-DC816805FF8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A8B-4E7B-8F5F-DC816805FF8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A8B-4E7B-8F5F-DC816805FF8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8B-4E7B-8F5F-DC816805FF8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1265</c:v>
                </c:pt>
                <c:pt idx="3">
                  <c:v>1213</c:v>
                </c:pt>
                <c:pt idx="6">
                  <c:v>1200</c:v>
                </c:pt>
                <c:pt idx="9">
                  <c:v>1175</c:v>
                </c:pt>
                <c:pt idx="12">
                  <c:v>1179</c:v>
                </c:pt>
              </c:numCache>
            </c:numRef>
          </c:val>
          <c:extLst>
            <c:ext xmlns:c16="http://schemas.microsoft.com/office/drawing/2014/chart" uri="{C3380CC4-5D6E-409C-BE32-E72D297353CC}">
              <c16:uniqueId val="{00000006-3A8B-4E7B-8F5F-DC816805FF8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71</c:v>
                </c:pt>
                <c:pt idx="3">
                  <c:v>60</c:v>
                </c:pt>
                <c:pt idx="6">
                  <c:v>51</c:v>
                </c:pt>
                <c:pt idx="9">
                  <c:v>36</c:v>
                </c:pt>
                <c:pt idx="12">
                  <c:v>32</c:v>
                </c:pt>
              </c:numCache>
            </c:numRef>
          </c:val>
          <c:extLst>
            <c:ext xmlns:c16="http://schemas.microsoft.com/office/drawing/2014/chart" uri="{C3380CC4-5D6E-409C-BE32-E72D297353CC}">
              <c16:uniqueId val="{00000007-3A8B-4E7B-8F5F-DC816805FF8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2637</c:v>
                </c:pt>
                <c:pt idx="3">
                  <c:v>2435</c:v>
                </c:pt>
                <c:pt idx="6">
                  <c:v>2230</c:v>
                </c:pt>
                <c:pt idx="9">
                  <c:v>2025</c:v>
                </c:pt>
                <c:pt idx="12">
                  <c:v>1867</c:v>
                </c:pt>
              </c:numCache>
            </c:numRef>
          </c:val>
          <c:extLst>
            <c:ext xmlns:c16="http://schemas.microsoft.com/office/drawing/2014/chart" uri="{C3380CC4-5D6E-409C-BE32-E72D297353CC}">
              <c16:uniqueId val="{00000008-3A8B-4E7B-8F5F-DC816805FF8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A8B-4E7B-8F5F-DC816805FF8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8971</c:v>
                </c:pt>
                <c:pt idx="3">
                  <c:v>8371</c:v>
                </c:pt>
                <c:pt idx="6">
                  <c:v>7733</c:v>
                </c:pt>
                <c:pt idx="9">
                  <c:v>7399</c:v>
                </c:pt>
                <c:pt idx="12">
                  <c:v>7283</c:v>
                </c:pt>
              </c:numCache>
            </c:numRef>
          </c:val>
          <c:extLst>
            <c:ext xmlns:c16="http://schemas.microsoft.com/office/drawing/2014/chart" uri="{C3380CC4-5D6E-409C-BE32-E72D297353CC}">
              <c16:uniqueId val="{0000000A-3A8B-4E7B-8F5F-DC816805FF8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1078</c:v>
                </c:pt>
                <c:pt idx="2">
                  <c:v>#N/A</c:v>
                </c:pt>
                <c:pt idx="3">
                  <c:v>#N/A</c:v>
                </c:pt>
                <c:pt idx="4">
                  <c:v>566</c:v>
                </c:pt>
                <c:pt idx="5">
                  <c:v>#N/A</c:v>
                </c:pt>
                <c:pt idx="6">
                  <c:v>#N/A</c:v>
                </c:pt>
                <c:pt idx="7">
                  <c:v>288</c:v>
                </c:pt>
                <c:pt idx="8">
                  <c:v>#N/A</c:v>
                </c:pt>
                <c:pt idx="9">
                  <c:v>#N/A</c:v>
                </c:pt>
                <c:pt idx="10">
                  <c:v>89</c:v>
                </c:pt>
                <c:pt idx="11">
                  <c:v>#N/A</c:v>
                </c:pt>
                <c:pt idx="12">
                  <c:v>#N/A</c:v>
                </c:pt>
                <c:pt idx="13">
                  <c:v>49</c:v>
                </c:pt>
                <c:pt idx="14">
                  <c:v>#N/A</c:v>
                </c:pt>
              </c:numCache>
            </c:numRef>
          </c:val>
          <c:smooth val="0"/>
          <c:extLst>
            <c:ext xmlns:c16="http://schemas.microsoft.com/office/drawing/2014/chart" uri="{C3380CC4-5D6E-409C-BE32-E72D297353CC}">
              <c16:uniqueId val="{0000000B-3A8B-4E7B-8F5F-DC816805FF8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2051</c:v>
                </c:pt>
                <c:pt idx="1">
                  <c:v>1948</c:v>
                </c:pt>
                <c:pt idx="2">
                  <c:v>1805</c:v>
                </c:pt>
              </c:numCache>
            </c:numRef>
          </c:val>
          <c:extLst>
            <c:ext xmlns:c16="http://schemas.microsoft.com/office/drawing/2014/chart" uri="{C3380CC4-5D6E-409C-BE32-E72D297353CC}">
              <c16:uniqueId val="{00000000-45AC-41F6-AEA1-CA584FF7FFF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201</c:v>
                </c:pt>
                <c:pt idx="1">
                  <c:v>149</c:v>
                </c:pt>
                <c:pt idx="2">
                  <c:v>164</c:v>
                </c:pt>
              </c:numCache>
            </c:numRef>
          </c:val>
          <c:extLst>
            <c:ext xmlns:c16="http://schemas.microsoft.com/office/drawing/2014/chart" uri="{C3380CC4-5D6E-409C-BE32-E72D297353CC}">
              <c16:uniqueId val="{00000001-45AC-41F6-AEA1-CA584FF7FFF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2111</c:v>
                </c:pt>
                <c:pt idx="1">
                  <c:v>2284</c:v>
                </c:pt>
                <c:pt idx="2">
                  <c:v>2413</c:v>
                </c:pt>
              </c:numCache>
            </c:numRef>
          </c:val>
          <c:extLst>
            <c:ext xmlns:c16="http://schemas.microsoft.com/office/drawing/2014/chart" uri="{C3380CC4-5D6E-409C-BE32-E72D297353CC}">
              <c16:uniqueId val="{00000002-45AC-41F6-AEA1-CA584FF7FF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{8715E5BA-9C7D-433F-8E74-FD5A99C9707D}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76D-47C3-B6F9-CAAD990D86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{976D4694-04CA-46D9-98CE-9DCE71228A51}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6D-47C3-B6F9-CAAD990D86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{28AD7891-9FEB-4221-AE5D-9F96F715BA35}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6D-47C3-B6F9-CAAD990D86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{68A1FB97-54ED-4185-8C5C-9326785C1AEC}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6D-47C3-B6F9-CAAD990D86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{D69D18EE-5845-4A7B-B2C4-8482D01A5678}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6D-47C3-B6F9-CAAD990D86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{6F6FE095-ADE5-426C-A64F-E22DE4ECA7B8}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76D-47C3-B6F9-CAAD990D86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{6DA58869-1A85-4A14-B37E-7FA341E923A4}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76D-47C3-B6F9-CAAD990D86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{145A1560-C5A3-4EF5-8CB5-86287EDA0C60}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76D-47C3-B6F9-CAAD990D86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{5750FA5A-64D8-4B1F-8A2A-1B7F1B3D90BA}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76D-47C3-B6F9-CAAD990D86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64.400000000000006</c:v>
                </c:pt>
                <c:pt idx="16">
                  <c:v>66</c:v>
                </c:pt>
                <c:pt idx="24">
                  <c:v>67.8</c:v>
                </c:pt>
                <c:pt idx="32">
                  <c:v>68.599999999999994</c:v>
                </c:pt>
              </c:numCache>
            </c:numRef>
          </c:xVal>
          <c:yVal>
            <c:numRef>
              <c:f>公会計指標分析・財政指標組合せ分析表!$BP$51:$DC$51</c:f>
              <c:numCache>
                <c:formatCode>#,##0.0;"▲ "#,##0.0</c:formatCode>
                <c:ptCount val="40"/>
                <c:pt idx="0">
                  <c:v>28.1</c:v>
                </c:pt>
                <c:pt idx="8">
                  <c:v>13.9</c:v>
                </c:pt>
                <c:pt idx="16">
                  <c:v>7.3</c:v>
                </c:pt>
                <c:pt idx="24">
                  <c:v>2.2000000000000002</c:v>
                </c:pt>
                <c:pt idx="32">
                  <c:v>1.2</c:v>
                </c:pt>
              </c:numCache>
            </c:numRef>
          </c:yVal>
          <c:smooth val="0"/>
          <c:extLst>
            <c:ext xmlns:c16="http://schemas.microsoft.com/office/drawing/2014/chart" uri="{C3380CC4-5D6E-409C-BE32-E72D297353CC}">
              <c16:uniqueId val="{00000009-176D-47C3-B6F9-CAAD990D86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{ACCB6D24-06A7-41AC-82F0-1181FC14F1DF}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76D-47C3-B6F9-CAAD990D86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{D2F20D70-D498-4415-9937-D27EC0FFC968}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6D-47C3-B6F9-CAAD990D86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{11B1FDA4-6CD8-4141-B37F-939BA20371DD}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6D-47C3-B6F9-CAAD990D86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{B3EB191E-A8E4-4A04-B78D-6713952F7D6C}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6D-47C3-B6F9-CAAD990D86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{BFD7B775-0191-4269-8C92-004992A74426}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6D-47C3-B6F9-CAAD990D86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{1091CCD2-E1AC-466A-B18A-48671F06F275}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76D-47C3-B6F9-CAAD990D86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{01E81E3C-A386-46D3-B354-AA6C6B1DADF7}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76D-47C3-B6F9-CAAD990D863F}"/>
                </c:ext>
              </c:extLst>
            </c:dLbl>
            <c:dLbl>
              <c:idx val="24"/>
              <c:layout>
                <c:manualLayout>
                  <c:x val="-4.553866996644789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{708BDF0B-BEBF-4E03-963C-3658D0076B39}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76D-47C3-B6F9-CAAD990D863F}"/>
                </c:ext>
              </c:extLst>
            </c:dLbl>
            <c:dLbl>
              <c:idx val="32"/>
              <c:layout>
                <c:manualLayout>
                  <c:x val="-1.849283133402043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{A330A105-7951-4527-AFBA-46498FDE7813}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76D-47C3-B6F9-CAAD990D86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176D-47C3-B6F9-CAAD990D863F}"/>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{1B5F2491-4012-4701-9B01-61468C8E821D}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9BB-4D47-BAF1-7F75EAD0FE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{B25D3694-0122-4935-B209-1F471DFC1A2D}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BB-4D47-BAF1-7F75EAD0FE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{9D1E52E1-421B-48BA-9DCD-BA03B02A61D4}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BB-4D47-BAF1-7F75EAD0FE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{0F10C2A5-819D-4D7C-9883-470ADD0DE09F}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BB-4D47-BAF1-7F75EAD0FE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{FEBA9899-B61F-4342-8F66-4B8F2DCC8324}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BB-4D47-BAF1-7F75EAD0FE5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{AF96F227-B1CD-4F6F-AED4-B7BA3A3E739A}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9BB-4D47-BAF1-7F75EAD0FE5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{0215A9D8-967F-4663-9821-D9F667AFD62B}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9BB-4D47-BAF1-7F75EAD0FE5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{AB5CD511-6A76-451A-819A-E6E96F568354}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9BB-4D47-BAF1-7F75EAD0FE53}"/>
                </c:ext>
              </c:extLst>
            </c:dLbl>
            <c:dLbl>
              <c:idx val="32"/>
              <c:layout>
                <c:manualLayout>
                  <c:x val="-4.4905057365901176E-2"/>
                  <c:y val="-3.979619934694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{5396C1F2-A96A-4EFE-A60E-76455E2C0C18}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9BB-4D47-BAF1-7F75EAD0FE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8.1</c:v>
                </c:pt>
                <c:pt idx="16">
                  <c:v>8</c:v>
                </c:pt>
                <c:pt idx="24">
                  <c:v>8.5</c:v>
                </c:pt>
                <c:pt idx="32">
                  <c:v>8.3000000000000007</c:v>
                </c:pt>
              </c:numCache>
            </c:numRef>
          </c:xVal>
          <c:yVal>
            <c:numRef>
              <c:f>公会計指標分析・財政指標組合せ分析表!$BP$73:$DC$73</c:f>
              <c:numCache>
                <c:formatCode>#,##0.0;"▲ "#,##0.0</c:formatCode>
                <c:ptCount val="40"/>
                <c:pt idx="0">
                  <c:v>28.1</c:v>
                </c:pt>
                <c:pt idx="8">
                  <c:v>13.9</c:v>
                </c:pt>
                <c:pt idx="16">
                  <c:v>7.3</c:v>
                </c:pt>
                <c:pt idx="24">
                  <c:v>2.2000000000000002</c:v>
                </c:pt>
                <c:pt idx="32">
                  <c:v>1.2</c:v>
                </c:pt>
              </c:numCache>
            </c:numRef>
          </c:yVal>
          <c:smooth val="0"/>
          <c:extLst>
            <c:ext xmlns:c16="http://schemas.microsoft.com/office/drawing/2014/chart" uri="{C3380CC4-5D6E-409C-BE32-E72D297353CC}">
              <c16:uniqueId val="{00000009-69BB-4D47-BAF1-7F75EAD0FE5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{CCF9A80E-5BAF-46A9-8340-30ED469D2E81}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9BB-4D47-BAF1-7F75EAD0FE5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{CBD90A22-E9A9-44D3-84DF-D1F0F3AF2D91}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BB-4D47-BAF1-7F75EAD0FE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{D52F1EC8-1F28-4FBD-B34A-039B35AD0A46}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BB-4D47-BAF1-7F75EAD0FE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{8B664537-0667-4A9F-BBAA-11FF56CFCE65}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BB-4D47-BAF1-7F75EAD0FE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{9B0B0C90-51E6-4561-88BE-4ACB7247938D}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BB-4D47-BAF1-7F75EAD0FE53}"/>
                </c:ext>
              </c:extLst>
            </c:dLbl>
            <c:dLbl>
              <c:idx val="8"/>
              <c:layout>
                <c:manualLayout>
                  <c:x val="-1.8235628084249927E-2"/>
                  <c:y val="-5.480588832028341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{AC1F151B-F911-429E-AFB5-42CE0D596A69}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9BB-4D47-BAF1-7F75EAD0FE5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{BD251C32-1FFD-4E7D-BEE9-F4369E53FFE5}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9BB-4D47-BAF1-7F75EAD0FE5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{FDD1AC3A-3575-4CE8-B05D-0BD4F1C44BB6}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9BB-4D47-BAF1-7F75EAD0FE53}"/>
                </c:ext>
              </c:extLst>
            </c:dLbl>
            <c:dLbl>
              <c:idx val="32"/>
              <c:layout>
                <c:manualLayout>
                  <c:x val="-3.1570342725075584E-2"/>
                  <c:y val="-9.264733986479960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{3BB5B768-F58A-4BBD-A2DE-F373E4CCD920}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9BB-4D47-BAF1-7F75EAD0FE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69BB-4D47-BAF1-7F75EAD0FE53}"/>
            </c:ext>
          </c:extLst>
        </c:ser>
        <c:dLbls>
          <c:showLegendKey val="0"/>
          <c:showVal val="1"/>
          <c:showCatName val="0"/>
          <c:showSerName val="0"/>
          <c:showPercent val="0"/>
          <c:showBubbleSize val="0"/>
        </c:dLbls>
        <c:axId val="84219776"/>
        <c:axId val="84234240"/>
      </c:scatterChart>
      <c:valAx>
        <c:axId val="84219776"/>
        <c:scaling>
          <c:orientation val="maxMin"/>
          <c:max val="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三重県大台町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8,204
8,061
362.86
8,583,520
8,364,740
184,705
4,992,940
6,760,321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人口の減少や全国平均を上回る高齢化率（令年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月末</a:t>
          </a:r>
          <a:r>
            <a:rPr kumimoji="1" lang="en-US" altLang="ja-JP" sz="1300">
              <a:latin typeface="ＭＳ Ｐゴシック" panose="020B0600070205080204" pitchFamily="50" charset="-128"/>
              <a:ea typeface="ＭＳ Ｐゴシック" panose="020B0600070205080204" pitchFamily="50" charset="-128"/>
            </a:rPr>
            <a:t>44.2</a:t>
          </a:r>
          <a:r>
            <a:rPr kumimoji="1" lang="ja-JP" altLang="en-US" sz="1300">
              <a:latin typeface="ＭＳ Ｐゴシック" panose="020B0600070205080204" pitchFamily="50" charset="-128"/>
              <a:ea typeface="ＭＳ Ｐゴシック" panose="020B0600070205080204" pitchFamily="50" charset="-128"/>
            </a:rPr>
            <a:t>％）に加え、町内に立地する企業が少ないことなどにより、財政基盤が弱く、類似団体平均を下回っている。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引き続き、定員管理計画に基づく職員の適正管理、中期を見通した財政計画を踏まえ、物件費及び補助費等の抑制に努めるとともに、緊急性や住民ニーズを的確に把握した事業の選択によるまちづくりを展開し、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81845</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111777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1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31045</xdr:rowOff>
    </xdr:from>
    <xdr:to>
      <xdr:col>7</xdr:col>
      <xdr:colOff>31750</xdr:colOff>
      <xdr:row>43</xdr:row>
      <xdr:rowOff>132645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117422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87.6</a:t>
          </a:r>
          <a:r>
            <a:rPr kumimoji="1" lang="ja-JP" altLang="en-US" sz="1300">
              <a:latin typeface="ＭＳ Ｐゴシック" panose="020B0600070205080204" pitchFamily="50" charset="-128"/>
              <a:ea typeface="ＭＳ Ｐゴシック" panose="020B0600070205080204" pitchFamily="50" charset="-128"/>
            </a:rPr>
            <a:t>％となり、わずかに改善し、類似団体平均を若干下回った。経常収支比率が改善した要因として、分母において、地方税が減少したものの、地方譲与税及び普通交付税の経常一般財源が増加したことが挙げられる。</a:t>
          </a:r>
        </a:p>
        <a:p>
          <a:r>
            <a:rPr kumimoji="1" lang="ja-JP" altLang="en-US" sz="1300">
              <a:latin typeface="ＭＳ Ｐゴシック" panose="020B0600070205080204" pitchFamily="50" charset="-128"/>
              <a:ea typeface="ＭＳ Ｐゴシック" panose="020B0600070205080204" pitchFamily="50" charset="-128"/>
            </a:rPr>
            <a:t>　今後も、定員管理計画に基づく職員の適正管理に努めるとともに公共施設等総合管理計画及び個別施設計画を計画的に進めるよう努める。また、需要が低下した、もしくは一定の目的を達成した事業の廃止・縮小を検討するなど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119126</xdr:rowOff>
    </xdr:from>
    <xdr:to>
      <xdr:col>23</xdr:col>
      <xdr:colOff>133350</xdr:colOff>
      <xdr:row>64</xdr:row>
      <xdr:rowOff>10414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920476"/>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64</xdr:row>
      <xdr:rowOff>10414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91520"/>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68580</xdr:rowOff>
    </xdr:from>
    <xdr:to>
      <xdr:col>15</xdr:col>
      <xdr:colOff>82550</xdr:colOff>
      <xdr:row>63</xdr:row>
      <xdr:rowOff>90170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9848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68580</xdr:rowOff>
    </xdr:from>
    <xdr:to>
      <xdr:col>11</xdr:col>
      <xdr:colOff>31750</xdr:colOff>
      <xdr:row>64</xdr:row>
      <xdr:rowOff>20066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98480"/>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68326</xdr:rowOff>
    </xdr:from>
    <xdr:to>
      <xdr:col>23</xdr:col>
      <xdr:colOff>184150</xdr:colOff>
      <xdr:row>63</xdr:row>
      <xdr:rowOff>169926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84853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131064</xdr:rowOff>
    </xdr:from>
    <xdr:to>
      <xdr:col>19</xdr:col>
      <xdr:colOff>184150</xdr:colOff>
      <xdr:row>64</xdr:row>
      <xdr:rowOff>61214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45991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1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125747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17780</xdr:rowOff>
    </xdr:from>
    <xdr:to>
      <xdr:col>11</xdr:col>
      <xdr:colOff>82550</xdr:colOff>
      <xdr:row>62</xdr:row>
      <xdr:rowOff>119380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129557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140716</xdr:rowOff>
    </xdr:from>
    <xdr:to>
      <xdr:col>7</xdr:col>
      <xdr:colOff>31750</xdr:colOff>
      <xdr:row>64</xdr:row>
      <xdr:rowOff>70866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4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81043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710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[314,249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人件費、物件費及び維持補修費の合計額の人口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人当たりの金額は、類似団体平均と比べわずかに優位となっている。</a:t>
          </a:r>
        </a:p>
        <a:p>
          <a:r>
            <a:rPr kumimoji="1" lang="ja-JP" altLang="en-US" sz="1300">
              <a:latin typeface="ＭＳ Ｐゴシック" panose="020B0600070205080204" pitchFamily="50" charset="-128"/>
              <a:ea typeface="ＭＳ Ｐゴシック" panose="020B0600070205080204" pitchFamily="50" charset="-128"/>
            </a:rPr>
            <a:t>　今後も、引き続き定員管理計画に基づく職員の適正管理、働き方の見直しによる時間外勤務の抑制、業務の民間委託を推進するなど、行政全般において、業務の見直しや効率化を図ることにより物件費の抑制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136279</xdr:rowOff>
    </xdr:from>
    <xdr:to>
      <xdr:col>23</xdr:col>
      <xdr:colOff>133350</xdr:colOff>
      <xdr:row>81</xdr:row>
      <xdr:rowOff>145306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23729"/>
          <a:ext cx="838200" cy="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130085</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17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129936</xdr:rowOff>
    </xdr:from>
    <xdr:to>
      <xdr:col>19</xdr:col>
      <xdr:colOff>133350</xdr:colOff>
      <xdr:row>81</xdr:row>
      <xdr:rowOff>136279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17386"/>
          <a:ext cx="889000" cy="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126107</xdr:rowOff>
    </xdr:from>
    <xdr:to>
      <xdr:col>15</xdr:col>
      <xdr:colOff>82550</xdr:colOff>
      <xdr:row>81</xdr:row>
      <xdr:rowOff>129936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13557"/>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118498</xdr:rowOff>
    </xdr:from>
    <xdr:to>
      <xdr:col>11</xdr:col>
      <xdr:colOff>31750</xdr:colOff>
      <xdr:row>81</xdr:row>
      <xdr:rowOff>126107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05948"/>
          <a:ext cx="8890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94506</xdr:rowOff>
    </xdr:from>
    <xdr:to>
      <xdr:col>23</xdr:col>
      <xdr:colOff>184150</xdr:colOff>
      <xdr:row>82</xdr:row>
      <xdr:rowOff>24656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8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15783</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90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85479</xdr:rowOff>
    </xdr:from>
    <xdr:to>
      <xdr:col>19</xdr:col>
      <xdr:colOff>184150</xdr:colOff>
      <xdr:row>82</xdr:row>
      <xdr:rowOff>15629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25806</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41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79136</xdr:rowOff>
    </xdr:from>
    <xdr:to>
      <xdr:col>15</xdr:col>
      <xdr:colOff>133350</xdr:colOff>
      <xdr:row>82</xdr:row>
      <xdr:rowOff>9286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19463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35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75307</xdr:rowOff>
    </xdr:from>
    <xdr:to>
      <xdr:col>11</xdr:col>
      <xdr:colOff>82550</xdr:colOff>
      <xdr:row>82</xdr:row>
      <xdr:rowOff>5457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6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15634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3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67698</xdr:rowOff>
    </xdr:from>
    <xdr:to>
      <xdr:col>7</xdr:col>
      <xdr:colOff>31750</xdr:colOff>
      <xdr:row>81</xdr:row>
      <xdr:rowOff>169298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5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8025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2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類似団体平均をわずかに下回った。今後も引き続き、人事院勧告を踏まえて、職員給与の適正化に努める。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123673</xdr:rowOff>
    </xdr:from>
    <xdr:to>
      <xdr:col>81</xdr:col>
      <xdr:colOff>44450</xdr:colOff>
      <xdr:row>85</xdr:row>
      <xdr:rowOff>158145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9692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54732</xdr:rowOff>
    </xdr:from>
    <xdr:to>
      <xdr:col>77</xdr:col>
      <xdr:colOff>44450</xdr:colOff>
      <xdr:row>85</xdr:row>
      <xdr:rowOff>158145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627982"/>
          <a:ext cx="8890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54732</xdr:rowOff>
    </xdr:from>
    <xdr:to>
      <xdr:col>72</xdr:col>
      <xdr:colOff>203200</xdr:colOff>
      <xdr:row>85</xdr:row>
      <xdr:rowOff>66221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627982"/>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66221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639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72873</xdr:rowOff>
    </xdr:from>
    <xdr:to>
      <xdr:col>81</xdr:col>
      <xdr:colOff>95250</xdr:colOff>
      <xdr:row>86</xdr:row>
      <xdr:rowOff>3023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89400</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91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107345</xdr:rowOff>
    </xdr:from>
    <xdr:to>
      <xdr:col>77</xdr:col>
      <xdr:colOff>95250</xdr:colOff>
      <xdr:row>86</xdr:row>
      <xdr:rowOff>37495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22272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6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3932</xdr:rowOff>
    </xdr:from>
    <xdr:to>
      <xdr:col>73</xdr:col>
      <xdr:colOff>44450</xdr:colOff>
      <xdr:row>85</xdr:row>
      <xdr:rowOff>105532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115709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127198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千人当たり職員数が類似団体平均を上回っている要因は、町域が広い（縦長の形状）ことから、出張所、学校、保育園などの配置が多くなっていること、また、診療所の医療職員が含まれていることが挙げられる。</a:t>
          </a:r>
        </a:p>
        <a:p>
          <a:r>
            <a:rPr kumimoji="1" lang="ja-JP" altLang="en-US" sz="1300">
              <a:latin typeface="ＭＳ Ｐゴシック" panose="020B0600070205080204" pitchFamily="50" charset="-128"/>
              <a:ea typeface="ＭＳ Ｐゴシック" panose="020B0600070205080204" pitchFamily="50" charset="-128"/>
            </a:rPr>
            <a:t>　今後も、定員管理計画に基づく職員の適正管理、業務の民間委託の推進、組織の見直しによる効率的な職員配置など、より一層の適正な管理に努める。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88434</xdr:rowOff>
    </xdr:from>
    <xdr:to>
      <xdr:col>81</xdr:col>
      <xdr:colOff>44450</xdr:colOff>
      <xdr:row>65</xdr:row>
      <xdr:rowOff>3048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061234"/>
          <a:ext cx="838200" cy="8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75565</xdr:rowOff>
    </xdr:from>
    <xdr:to>
      <xdr:col>77</xdr:col>
      <xdr:colOff>44450</xdr:colOff>
      <xdr:row>64</xdr:row>
      <xdr:rowOff>88434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048365"/>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47413</xdr:rowOff>
    </xdr:from>
    <xdr:to>
      <xdr:col>72</xdr:col>
      <xdr:colOff>203200</xdr:colOff>
      <xdr:row>64</xdr:row>
      <xdr:rowOff>75565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020213"/>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8001</xdr:rowOff>
    </xdr:from>
    <xdr:to>
      <xdr:col>68</xdr:col>
      <xdr:colOff>152400</xdr:colOff>
      <xdr:row>64</xdr:row>
      <xdr:rowOff>47413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980801"/>
          <a:ext cx="889000" cy="3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123698</xdr:rowOff>
    </xdr:from>
    <xdr:to>
      <xdr:col>81</xdr:col>
      <xdr:colOff>95250</xdr:colOff>
      <xdr:row>65</xdr:row>
      <xdr:rowOff>53848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0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95775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06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37634</xdr:rowOff>
    </xdr:from>
    <xdr:to>
      <xdr:col>77</xdr:col>
      <xdr:colOff>95250</xdr:colOff>
      <xdr:row>64</xdr:row>
      <xdr:rowOff>139234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01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124011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096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24765</xdr:rowOff>
    </xdr:from>
    <xdr:to>
      <xdr:col>73</xdr:col>
      <xdr:colOff>44450</xdr:colOff>
      <xdr:row>64</xdr:row>
      <xdr:rowOff>126365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111142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168063</xdr:rowOff>
    </xdr:from>
    <xdr:to>
      <xdr:col>68</xdr:col>
      <xdr:colOff>203200</xdr:colOff>
      <xdr:row>64</xdr:row>
      <xdr:rowOff>98213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82990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128651</xdr:rowOff>
    </xdr:from>
    <xdr:to>
      <xdr:col>64</xdr:col>
      <xdr:colOff>152400</xdr:colOff>
      <xdr:row>64</xdr:row>
      <xdr:rowOff>58801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93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43578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016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年度は、昨年度と比較し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％改善し、類似団体と同等となった。</a:t>
          </a:r>
        </a:p>
        <a:p>
          <a:r>
            <a:rPr kumimoji="1" lang="ja-JP" altLang="en-US" sz="1300">
              <a:latin typeface="ＭＳ Ｐゴシック" panose="020B0600070205080204" pitchFamily="50" charset="-128"/>
              <a:ea typeface="ＭＳ Ｐゴシック" panose="020B0600070205080204" pitchFamily="50" charset="-128"/>
            </a:rPr>
            <a:t>　公債費は、令和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年度から減少傾向に転じたが、令和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か年計画で実施している防災行政無線更新事業などにより実質公債費比率は改善が見込まれない。</a:t>
          </a:r>
        </a:p>
        <a:p>
          <a:r>
            <a:rPr kumimoji="1" lang="ja-JP" altLang="en-US" sz="1300">
              <a:latin typeface="ＭＳ Ｐゴシック" panose="020B0600070205080204" pitchFamily="50" charset="-128"/>
              <a:ea typeface="ＭＳ Ｐゴシック" panose="020B0600070205080204" pitchFamily="50" charset="-128"/>
            </a:rPr>
            <a:t>　今後は、普通建設事業等の優先順位を明確化することで、過度に地方債に頼ることのない財政運営に努める。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32766</xdr:rowOff>
    </xdr:from>
    <xdr:to>
      <xdr:col>81</xdr:col>
      <xdr:colOff>44450</xdr:colOff>
      <xdr:row>41</xdr:row>
      <xdr:rowOff>52070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06221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52070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3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13462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0332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13462</xdr:rowOff>
    </xdr:from>
    <xdr:to>
      <xdr:col>68</xdr:col>
      <xdr:colOff>152400</xdr:colOff>
      <xdr:row>41</xdr:row>
      <xdr:rowOff>52070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4291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125493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98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87647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134112</xdr:rowOff>
    </xdr:from>
    <xdr:to>
      <xdr:col>68</xdr:col>
      <xdr:colOff>203200</xdr:colOff>
      <xdr:row>41</xdr:row>
      <xdr:rowOff>64262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74439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統合簡易水道整備事業、大台厚生新病院整備に対する支援、メディカルセンターの整備などに係る地方債の発行による地方債残高の増加により、平成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年度から数値が悪化傾向であったが、平成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年度から地方債の発行抑制に努めてきたことから、数値は改善傾向が続いている。</a:t>
          </a:r>
        </a:p>
        <a:p>
          <a:r>
            <a:rPr kumimoji="1" lang="ja-JP" altLang="en-US" sz="1300">
              <a:latin typeface="ＭＳ Ｐゴシック" panose="020B0600070205080204" pitchFamily="50" charset="-128"/>
              <a:ea typeface="ＭＳ Ｐゴシック" panose="020B0600070205080204" pitchFamily="50" charset="-128"/>
            </a:rPr>
            <a:t>　今後も、充当可能基金の減少や大型の公共投資が見込まれることから、普通建設事業の優先順位を明確にし、計画的な地方債の発行を行うことで、財政の健全化に努める。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165947</xdr:rowOff>
    </xdr:from>
    <xdr:to>
      <xdr:col>81</xdr:col>
      <xdr:colOff>44450</xdr:colOff>
      <xdr:row>14</xdr:row>
      <xdr:rowOff>14605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239479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14605</xdr:rowOff>
    </xdr:from>
    <xdr:to>
      <xdr:col>77</xdr:col>
      <xdr:colOff>44450</xdr:colOff>
      <xdr:row>14</xdr:row>
      <xdr:rowOff>117158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414905"/>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117158</xdr:rowOff>
    </xdr:from>
    <xdr:to>
      <xdr:col>72</xdr:col>
      <xdr:colOff>203200</xdr:colOff>
      <xdr:row>15</xdr:row>
      <xdr:rowOff>78423</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517458"/>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78423</xdr:rowOff>
    </xdr:from>
    <xdr:to>
      <xdr:col>68</xdr:col>
      <xdr:colOff>152400</xdr:colOff>
      <xdr:row>17</xdr:row>
      <xdr:rowOff>21061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650173"/>
          <a:ext cx="889000" cy="28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115147</xdr:rowOff>
    </xdr:from>
    <xdr:to>
      <xdr:col>81</xdr:col>
      <xdr:colOff>95250</xdr:colOff>
      <xdr:row>14</xdr:row>
      <xdr:rowOff>45297</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34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87224</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31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135255</xdr:rowOff>
    </xdr:from>
    <xdr:to>
      <xdr:col>77</xdr:col>
      <xdr:colOff>95250</xdr:colOff>
      <xdr:row>14</xdr:row>
      <xdr:rowOff>65405</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3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50182</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450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66358</xdr:rowOff>
    </xdr:from>
    <xdr:to>
      <xdr:col>73</xdr:col>
      <xdr:colOff>44450</xdr:colOff>
      <xdr:row>14</xdr:row>
      <xdr:rowOff>167958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46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152735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55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27623</xdr:rowOff>
    </xdr:from>
    <xdr:to>
      <xdr:col>68</xdr:col>
      <xdr:colOff>203200</xdr:colOff>
      <xdr:row>15</xdr:row>
      <xdr:rowOff>129223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59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114000</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685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141711</xdr:rowOff>
    </xdr:from>
    <xdr:to>
      <xdr:col>64</xdr:col>
      <xdr:colOff>152400</xdr:colOff>
      <xdr:row>17</xdr:row>
      <xdr:rowOff>71861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8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56638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97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三重県大台町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8,204
8,061
362.86
8,583,520
8,364,740
184,705
4,992,940
6,760,321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人件費に係る経常収支比率は、類似団体よりわずかに低い水準となり、前年度比較すると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増加している。</a:t>
          </a:r>
        </a:p>
        <a:p>
          <a:r>
            <a:rPr kumimoji="1" lang="ja-JP" altLang="en-US" sz="1300">
              <a:latin typeface="ＭＳ Ｐゴシック" panose="020B0600070205080204" pitchFamily="50" charset="-128"/>
              <a:ea typeface="ＭＳ Ｐゴシック" panose="020B0600070205080204" pitchFamily="50" charset="-128"/>
            </a:rPr>
            <a:t>　今後も、業務の民間委託の推進、組織の見直しによる効率的な職員配置など、定員管理計画に基づき、より一層の適正管理、人件費の抑制に努める。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5842</xdr:rowOff>
    </xdr:from>
    <xdr:to>
      <xdr:col>24</xdr:col>
      <xdr:colOff>25400</xdr:colOff>
      <xdr:row>37</xdr:row>
      <xdr:rowOff>74422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949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5842</xdr:rowOff>
    </xdr:from>
    <xdr:to>
      <xdr:col>19</xdr:col>
      <xdr:colOff>187325</xdr:colOff>
      <xdr:row>37</xdr:row>
      <xdr:rowOff>5842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9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159004</xdr:rowOff>
    </xdr:from>
    <xdr:to>
      <xdr:col>15</xdr:col>
      <xdr:colOff>98425</xdr:colOff>
      <xdr:row>37</xdr:row>
      <xdr:rowOff>5842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12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159004</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12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23622</xdr:rowOff>
    </xdr:from>
    <xdr:to>
      <xdr:col>24</xdr:col>
      <xdr:colOff>76200</xdr:colOff>
      <xdr:row>37</xdr:row>
      <xdr:rowOff>125222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40149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126492</xdr:rowOff>
    </xdr:from>
    <xdr:to>
      <xdr:col>20</xdr:col>
      <xdr:colOff>38100</xdr:colOff>
      <xdr:row>37</xdr:row>
      <xdr:rowOff>56642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108204</xdr:rowOff>
    </xdr:from>
    <xdr:to>
      <xdr:col>11</xdr:col>
      <xdr:colOff>60325</xdr:colOff>
      <xdr:row>37</xdr:row>
      <xdr:rowOff>38354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48531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物件費に係る経常収支比率は、類似団体と比較してやや低くなっている。しかしながら、過去からの物件費に係る決算額の推移は増加の傾向が続いている　　　</a:t>
          </a:r>
        </a:p>
        <a:p>
          <a:r>
            <a:rPr kumimoji="1" lang="ja-JP" altLang="en-US" sz="1300">
              <a:latin typeface="ＭＳ Ｐゴシック" panose="020B0600070205080204" pitchFamily="50" charset="-128"/>
              <a:ea typeface="ＭＳ Ｐゴシック" panose="020B0600070205080204" pitchFamily="50" charset="-128"/>
            </a:rPr>
            <a:t>　今後も、引続き行政全般において、事業の見直しや効率化等により物件費の抑制に努める。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153670</xdr:rowOff>
    </xdr:from>
    <xdr:to>
      <xdr:col>82</xdr:col>
      <xdr:colOff>107950</xdr:colOff>
      <xdr:row>15</xdr:row>
      <xdr:rowOff>157480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254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119380</xdr:rowOff>
    </xdr:from>
    <xdr:to>
      <xdr:col>78</xdr:col>
      <xdr:colOff>69850</xdr:colOff>
      <xdr:row>15</xdr:row>
      <xdr:rowOff>153670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911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15</xdr:row>
      <xdr:rowOff>119380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187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15</xdr:row>
      <xdr:rowOff>81280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187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106680</xdr:rowOff>
    </xdr:from>
    <xdr:to>
      <xdr:col>82</xdr:col>
      <xdr:colOff>158750</xdr:colOff>
      <xdr:row>16</xdr:row>
      <xdr:rowOff>36830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7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123207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2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102870</xdr:rowOff>
    </xdr:from>
    <xdr:to>
      <xdr:col>78</xdr:col>
      <xdr:colOff>120650</xdr:colOff>
      <xdr:row>16</xdr:row>
      <xdr:rowOff>33020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43197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43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68580</xdr:rowOff>
    </xdr:from>
    <xdr:to>
      <xdr:col>74</xdr:col>
      <xdr:colOff>31750</xdr:colOff>
      <xdr:row>15</xdr:row>
      <xdr:rowOff>170180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8907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0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107967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30480</xdr:rowOff>
    </xdr:from>
    <xdr:to>
      <xdr:col>65</xdr:col>
      <xdr:colOff>53975</xdr:colOff>
      <xdr:row>15</xdr:row>
      <xdr:rowOff>132080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142257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7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類似団体平均と比較すると低い水準で推移しているが、今後は住民の高齢化に伴う老人福祉費等に係る扶助費の増加が懸念される。</a:t>
          </a:r>
        </a:p>
        <a:p>
          <a:r>
            <a:rPr kumimoji="1" lang="ja-JP" altLang="en-US" sz="1300">
              <a:latin typeface="ＭＳ Ｐゴシック" panose="020B0600070205080204" pitchFamily="50" charset="-128"/>
              <a:ea typeface="ＭＳ Ｐゴシック" panose="020B0600070205080204" pitchFamily="50" charset="-128"/>
            </a:rPr>
            <a:t>　高齢者の健康維持、フレイル予防、各種検診の受診率向上を図るなど、健康寿命の延伸に係る施策を推進し、扶助費の抑制に努める。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423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146050</xdr:rowOff>
    </xdr:from>
    <xdr:to>
      <xdr:col>19</xdr:col>
      <xdr:colOff>187325</xdr:colOff>
      <xdr:row>55</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04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54</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36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55</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366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57150</xdr:rowOff>
    </xdr:from>
    <xdr:to>
      <xdr:col>11</xdr:col>
      <xdr:colOff>60325</xdr:colOff>
      <xdr:row>54</xdr:row>
      <xdr:rowOff>158750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168927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年度は、経年変化として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　中期を見通した財政計画では、介護認定者の増加による介護保険特別会計への給付費の繰出金が増加傾向となる方向で推計されていることから、給付費の抑制を図るべく、フレイル予防や新しい介護予防・日常生活支援総合事業を推進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92710</xdr:rowOff>
    </xdr:from>
    <xdr:to>
      <xdr:col>82</xdr:col>
      <xdr:colOff>107950</xdr:colOff>
      <xdr:row>57</xdr:row>
      <xdr:rowOff>115570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8653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58</xdr:row>
      <xdr:rowOff>20320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882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138430</xdr:rowOff>
    </xdr:from>
    <xdr:to>
      <xdr:col>73</xdr:col>
      <xdr:colOff>180975</xdr:colOff>
      <xdr:row>58</xdr:row>
      <xdr:rowOff>20320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9110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138430</xdr:rowOff>
    </xdr:from>
    <xdr:to>
      <xdr:col>69</xdr:col>
      <xdr:colOff>92075</xdr:colOff>
      <xdr:row>58</xdr:row>
      <xdr:rowOff>43180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9110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13987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5097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60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140970</xdr:rowOff>
    </xdr:from>
    <xdr:to>
      <xdr:col>74</xdr:col>
      <xdr:colOff>31750</xdr:colOff>
      <xdr:row>58</xdr:row>
      <xdr:rowOff>71120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81297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87630</xdr:rowOff>
    </xdr:from>
    <xdr:to>
      <xdr:col>69</xdr:col>
      <xdr:colOff>142875</xdr:colOff>
      <xdr:row>58</xdr:row>
      <xdr:rowOff>17780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27957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163830</xdr:rowOff>
    </xdr:from>
    <xdr:to>
      <xdr:col>65</xdr:col>
      <xdr:colOff>53975</xdr:colOff>
      <xdr:row>58</xdr:row>
      <xdr:rowOff>93980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104157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70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広域消防やし尿･ごみ処理等の業務に係る一部事務組合に対する負担金が多くなっている。昨年度との経年比較では、昨年度比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　水道事業会計及び一部事務組合等には、引き続き徹底した行財政改革による負担金の抑制を求め、補助費等の抑制に努める。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115570</xdr:rowOff>
    </xdr:from>
    <xdr:to>
      <xdr:col>82</xdr:col>
      <xdr:colOff>107950</xdr:colOff>
      <xdr:row>37</xdr:row>
      <xdr:rowOff>120142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4592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37846</xdr:rowOff>
    </xdr:from>
    <xdr:to>
      <xdr:col>78</xdr:col>
      <xdr:colOff>69850</xdr:colOff>
      <xdr:row>37</xdr:row>
      <xdr:rowOff>120142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8149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37846</xdr:rowOff>
    </xdr:from>
    <xdr:to>
      <xdr:col>73</xdr:col>
      <xdr:colOff>180975</xdr:colOff>
      <xdr:row>37</xdr:row>
      <xdr:rowOff>37846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381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37846</xdr:rowOff>
    </xdr:from>
    <xdr:to>
      <xdr:col>69</xdr:col>
      <xdr:colOff>92075</xdr:colOff>
      <xdr:row>37</xdr:row>
      <xdr:rowOff>138430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3814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81297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5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155719</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158496</xdr:rowOff>
    </xdr:from>
    <xdr:to>
      <xdr:col>74</xdr:col>
      <xdr:colOff>31750</xdr:colOff>
      <xdr:row>37</xdr:row>
      <xdr:rowOff>88646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158496</xdr:rowOff>
    </xdr:from>
    <xdr:to>
      <xdr:col>69</xdr:col>
      <xdr:colOff>142875</xdr:colOff>
      <xdr:row>37</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公債費に係る経常収支比率は類似団体平均より高い数値で推移している。平成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年度が公債費のピーク期間であったが、令和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減少に転じことから数値に改善がみられた。今後も大型公共事業が予定されていることから、厳しい財政運営となることが想定されるが、大台町総合計画に基づき、緊急性と住民のニーズを把握した事業の選択と集中により、計画的な町債発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35561</xdr:rowOff>
    </xdr:from>
    <xdr:to>
      <xdr:col>24</xdr:col>
      <xdr:colOff>25400</xdr:colOff>
      <xdr:row>77</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3721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127000</xdr:rowOff>
    </xdr:from>
    <xdr:to>
      <xdr:col>19</xdr:col>
      <xdr:colOff>187325</xdr:colOff>
      <xdr:row>77</xdr:row>
      <xdr:rowOff>127000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32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96520</xdr:rowOff>
    </xdr:from>
    <xdr:to>
      <xdr:col>15</xdr:col>
      <xdr:colOff>98425</xdr:colOff>
      <xdr:row>77</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2981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96520</xdr:rowOff>
    </xdr:from>
    <xdr:to>
      <xdr:col>11</xdr:col>
      <xdr:colOff>9525</xdr:colOff>
      <xdr:row>77</xdr:row>
      <xdr:rowOff>104139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2981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156211</xdr:rowOff>
    </xdr:from>
    <xdr:to>
      <xdr:col>24</xdr:col>
      <xdr:colOff>76200</xdr:colOff>
      <xdr:row>77</xdr:row>
      <xdr:rowOff>86361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128288</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76200</xdr:rowOff>
    </xdr:from>
    <xdr:to>
      <xdr:col>20</xdr:col>
      <xdr:colOff>38100</xdr:colOff>
      <xdr:row>78</xdr:row>
      <xdr:rowOff>6350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162577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36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76200</xdr:rowOff>
    </xdr:from>
    <xdr:to>
      <xdr:col>15</xdr:col>
      <xdr:colOff>149225</xdr:colOff>
      <xdr:row>78</xdr:row>
      <xdr:rowOff>6350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162577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45720</xdr:rowOff>
    </xdr:from>
    <xdr:to>
      <xdr:col>11</xdr:col>
      <xdr:colOff>60325</xdr:colOff>
      <xdr:row>77</xdr:row>
      <xdr:rowOff>147320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132097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53339</xdr:rowOff>
    </xdr:from>
    <xdr:to>
      <xdr:col>6</xdr:col>
      <xdr:colOff>171450</xdr:colOff>
      <xdr:row>77</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139716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a:t>
          </a:r>
          <a:r>
            <a:rPr kumimoji="1" lang="en-US" altLang="ja-JP" sz="1300">
              <a:latin typeface="ＭＳ Ｐゴシック" panose="020B0600070205080204" pitchFamily="50" charset="-128"/>
              <a:ea typeface="ＭＳ Ｐゴシック" panose="020B0600070205080204" pitchFamily="50" charset="-128"/>
            </a:rPr>
            <a:t>87.6</a:t>
          </a:r>
          <a:r>
            <a:rPr kumimoji="1" lang="ja-JP" altLang="en-US" sz="1300">
              <a:latin typeface="ＭＳ Ｐゴシック" panose="020B0600070205080204" pitchFamily="50" charset="-128"/>
              <a:ea typeface="ＭＳ Ｐゴシック" panose="020B0600070205080204" pitchFamily="50" charset="-128"/>
            </a:rPr>
            <a:t>％のうち公債費（</a:t>
          </a:r>
          <a:r>
            <a:rPr kumimoji="1" lang="en-US" altLang="ja-JP" sz="1300">
              <a:latin typeface="ＭＳ Ｐゴシック" panose="020B0600070205080204" pitchFamily="50" charset="-128"/>
              <a:ea typeface="ＭＳ Ｐゴシック" panose="020B0600070205080204" pitchFamily="50" charset="-128"/>
            </a:rPr>
            <a:t>19.1</a:t>
          </a:r>
          <a:r>
            <a:rPr kumimoji="1" lang="ja-JP" altLang="en-US" sz="1300">
              <a:latin typeface="ＭＳ Ｐゴシック" panose="020B0600070205080204" pitchFamily="50" charset="-128"/>
              <a:ea typeface="ＭＳ Ｐゴシック" panose="020B0600070205080204" pitchFamily="50" charset="-128"/>
            </a:rPr>
            <a:t>％）以外では、人件費が（</a:t>
          </a:r>
          <a:r>
            <a:rPr kumimoji="1" lang="en-US" altLang="ja-JP" sz="1300">
              <a:latin typeface="ＭＳ Ｐゴシック" panose="020B0600070205080204" pitchFamily="50" charset="-128"/>
              <a:ea typeface="ＭＳ Ｐゴシック" panose="020B0600070205080204" pitchFamily="50" charset="-128"/>
            </a:rPr>
            <a:t>25.1</a:t>
          </a:r>
          <a:r>
            <a:rPr kumimoji="1" lang="ja-JP" altLang="en-US" sz="1300">
              <a:latin typeface="ＭＳ Ｐゴシック" panose="020B0600070205080204" pitchFamily="50" charset="-128"/>
              <a:ea typeface="ＭＳ Ｐゴシック" panose="020B0600070205080204" pitchFamily="50" charset="-128"/>
            </a:rPr>
            <a:t>％）、補助費等（</a:t>
          </a:r>
          <a:r>
            <a:rPr kumimoji="1" lang="en-US" altLang="ja-JP" sz="1300">
              <a:latin typeface="ＭＳ Ｐゴシック" panose="020B0600070205080204" pitchFamily="50" charset="-128"/>
              <a:ea typeface="ＭＳ Ｐゴシック" panose="020B0600070205080204" pitchFamily="50" charset="-128"/>
            </a:rPr>
            <a:t>16.0</a:t>
          </a:r>
          <a:r>
            <a:rPr kumimoji="1" lang="ja-JP" altLang="en-US" sz="1300">
              <a:latin typeface="ＭＳ Ｐゴシック" panose="020B0600070205080204" pitchFamily="50" charset="-128"/>
              <a:ea typeface="ＭＳ Ｐゴシック" panose="020B0600070205080204" pitchFamily="50" charset="-128"/>
            </a:rPr>
            <a:t>％）、物件費（</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％）、扶助費（</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％）の順となっており、類似団体平均と比較しても</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％低くなっている。</a:t>
          </a:r>
        </a:p>
        <a:p>
          <a:r>
            <a:rPr kumimoji="1" lang="ja-JP" altLang="en-US" sz="1300">
              <a:latin typeface="ＭＳ Ｐゴシック" panose="020B0600070205080204" pitchFamily="50" charset="-128"/>
              <a:ea typeface="ＭＳ Ｐゴシック" panose="020B0600070205080204" pitchFamily="50" charset="-128"/>
            </a:rPr>
            <a:t>　今後も、引き続き行政の効率化等による経費抑制に努める。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142239</xdr:rowOff>
    </xdr:from>
    <xdr:to>
      <xdr:col>82</xdr:col>
      <xdr:colOff>107950</xdr:colOff>
      <xdr:row>77</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724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69850</xdr:rowOff>
    </xdr:from>
    <xdr:to>
      <xdr:col>78</xdr:col>
      <xdr:colOff>69850</xdr:colOff>
      <xdr:row>76</xdr:row>
      <xdr:rowOff>142239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0005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119380</xdr:rowOff>
    </xdr:from>
    <xdr:to>
      <xdr:col>73</xdr:col>
      <xdr:colOff>180975</xdr:colOff>
      <xdr:row>76</xdr:row>
      <xdr:rowOff>69850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7813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119380</xdr:rowOff>
    </xdr:from>
    <xdr:to>
      <xdr:col>69</xdr:col>
      <xdr:colOff>92075</xdr:colOff>
      <xdr:row>77</xdr:row>
      <xdr:rowOff>1270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78130"/>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133350</xdr:rowOff>
    </xdr:from>
    <xdr:to>
      <xdr:col>82</xdr:col>
      <xdr:colOff>158750</xdr:colOff>
      <xdr:row>77</xdr:row>
      <xdr:rowOff>63500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149877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91439</xdr:rowOff>
    </xdr:from>
    <xdr:to>
      <xdr:col>78</xdr:col>
      <xdr:colOff>120650</xdr:colOff>
      <xdr:row>77</xdr:row>
      <xdr:rowOff>21589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31767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89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19050</xdr:rowOff>
    </xdr:from>
    <xdr:to>
      <xdr:col>74</xdr:col>
      <xdr:colOff>31750</xdr:colOff>
      <xdr:row>76</xdr:row>
      <xdr:rowOff>120650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130827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68580</xdr:rowOff>
    </xdr:from>
    <xdr:to>
      <xdr:col>69</xdr:col>
      <xdr:colOff>142875</xdr:colOff>
      <xdr:row>75</xdr:row>
      <xdr:rowOff>170180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8907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69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三重県大台町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85580</xdr:rowOff>
    </xdr:from>
    <xdr:to>
      <xdr:col>29</xdr:col>
      <xdr:colOff>127000</xdr:colOff>
      <xdr:row>16</xdr:row>
      <xdr:rowOff>4609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704955"/>
          <a:ext cx="647700" cy="90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4609</xdr:rowOff>
    </xdr:from>
    <xdr:to>
      <xdr:col>26</xdr:col>
      <xdr:colOff>50800</xdr:colOff>
      <xdr:row>16</xdr:row>
      <xdr:rowOff>43060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795434"/>
          <a:ext cx="698500" cy="38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42574</xdr:rowOff>
    </xdr:from>
    <xdr:to>
      <xdr:col>22</xdr:col>
      <xdr:colOff>114300</xdr:colOff>
      <xdr:row>16</xdr:row>
      <xdr:rowOff>43060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2833399"/>
          <a:ext cx="698500" cy="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42574</xdr:rowOff>
    </xdr:from>
    <xdr:to>
      <xdr:col>18</xdr:col>
      <xdr:colOff>177800</xdr:colOff>
      <xdr:row>16</xdr:row>
      <xdr:rowOff>101822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833399"/>
          <a:ext cx="698500" cy="59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34780</xdr:rowOff>
    </xdr:from>
    <xdr:to>
      <xdr:col>29</xdr:col>
      <xdr:colOff>177800</xdr:colOff>
      <xdr:row>15</xdr:row>
      <xdr:rowOff>136380</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654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51307</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499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125259</xdr:rowOff>
    </xdr:from>
    <xdr:to>
      <xdr:col>26</xdr:col>
      <xdr:colOff>101600</xdr:colOff>
      <xdr:row>16</xdr:row>
      <xdr:rowOff>55409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744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65586</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513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163710</xdr:rowOff>
    </xdr:from>
    <xdr:to>
      <xdr:col>22</xdr:col>
      <xdr:colOff>165100</xdr:colOff>
      <xdr:row>16</xdr:row>
      <xdr:rowOff>93860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783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104037</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55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163224</xdr:rowOff>
    </xdr:from>
    <xdr:to>
      <xdr:col>19</xdr:col>
      <xdr:colOff>38100</xdr:colOff>
      <xdr:row>16</xdr:row>
      <xdr:rowOff>93374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782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103551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551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51022</xdr:rowOff>
    </xdr:from>
    <xdr:to>
      <xdr:col>15</xdr:col>
      <xdr:colOff>101600</xdr:colOff>
      <xdr:row>16</xdr:row>
      <xdr:rowOff>152622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841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162799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610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81076</xdr:rowOff>
    </xdr:from>
    <xdr:to>
      <xdr:col>29</xdr:col>
      <xdr:colOff>127000</xdr:colOff>
      <xdr:row>36</xdr:row>
      <xdr:rowOff>133452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34326"/>
          <a:ext cx="647700" cy="52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118228</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714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81076</xdr:rowOff>
    </xdr:from>
    <xdr:to>
      <xdr:col>26</xdr:col>
      <xdr:colOff>50800</xdr:colOff>
      <xdr:row>36</xdr:row>
      <xdr:rowOff>100533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034326"/>
          <a:ext cx="698500" cy="19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100533</xdr:rowOff>
    </xdr:from>
    <xdr:to>
      <xdr:col>22</xdr:col>
      <xdr:colOff>114300</xdr:colOff>
      <xdr:row>36</xdr:row>
      <xdr:rowOff>125260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053783"/>
          <a:ext cx="698500" cy="24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125260</xdr:rowOff>
    </xdr:from>
    <xdr:to>
      <xdr:col>18</xdr:col>
      <xdr:colOff>177800</xdr:colOff>
      <xdr:row>37</xdr:row>
      <xdr:rowOff>33680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078510"/>
          <a:ext cx="698500" cy="79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82652</xdr:rowOff>
    </xdr:from>
    <xdr:to>
      <xdr:col>29</xdr:col>
      <xdr:colOff>177800</xdr:colOff>
      <xdr:row>37</xdr:row>
      <xdr:rowOff>12802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35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270629</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880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30276</xdr:rowOff>
    </xdr:from>
    <xdr:to>
      <xdr:col>26</xdr:col>
      <xdr:colOff>101600</xdr:colOff>
      <xdr:row>36</xdr:row>
      <xdr:rowOff>131876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83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142053</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52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49733</xdr:rowOff>
    </xdr:from>
    <xdr:to>
      <xdr:col>22</xdr:col>
      <xdr:colOff>165100</xdr:colOff>
      <xdr:row>36</xdr:row>
      <xdr:rowOff>151333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02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161510</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71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74460</xdr:rowOff>
    </xdr:from>
    <xdr:to>
      <xdr:col>19</xdr:col>
      <xdr:colOff>38100</xdr:colOff>
      <xdr:row>37</xdr:row>
      <xdr:rowOff>4610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27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186237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79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154330</xdr:rowOff>
    </xdr:from>
    <xdr:to>
      <xdr:col>15</xdr:col>
      <xdr:colOff>101600</xdr:colOff>
      <xdr:row>37</xdr:row>
      <xdr:rowOff>84480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07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69257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19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三重県大台町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8,204
8,061
362.86
8,583,520
8,364,740
184,705
4,992,940
6,760,321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80256</xdr:rowOff>
    </xdr:from>
    <xdr:to>
      <xdr:col>24</xdr:col>
      <xdr:colOff>63500</xdr:colOff>
      <xdr:row>33</xdr:row>
      <xdr:rowOff>132034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38106"/>
          <a:ext cx="838200" cy="5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132034</xdr:rowOff>
    </xdr:from>
    <xdr:to>
      <xdr:col>19</xdr:col>
      <xdr:colOff>177800</xdr:colOff>
      <xdr:row>34</xdr:row>
      <xdr:rowOff>61976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89884"/>
          <a:ext cx="889000" cy="10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61976</xdr:rowOff>
    </xdr:from>
    <xdr:to>
      <xdr:col>15</xdr:col>
      <xdr:colOff>50800</xdr:colOff>
      <xdr:row>34</xdr:row>
      <xdr:rowOff>69451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91276"/>
          <a:ext cx="889000" cy="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69451</xdr:rowOff>
    </xdr:from>
    <xdr:to>
      <xdr:col>10</xdr:col>
      <xdr:colOff>114300</xdr:colOff>
      <xdr:row>34</xdr:row>
      <xdr:rowOff>122220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98751"/>
          <a:ext cx="889000" cy="5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29456</xdr:rowOff>
    </xdr:from>
    <xdr:to>
      <xdr:col>24</xdr:col>
      <xdr:colOff>114300</xdr:colOff>
      <xdr:row>33</xdr:row>
      <xdr:rowOff>131056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8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52333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38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81234</xdr:rowOff>
    </xdr:from>
    <xdr:to>
      <xdr:col>20</xdr:col>
      <xdr:colOff>38100</xdr:colOff>
      <xdr:row>34</xdr:row>
      <xdr:rowOff>11384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3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27911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1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11176</xdr:rowOff>
    </xdr:from>
    <xdr:to>
      <xdr:col>15</xdr:col>
      <xdr:colOff>101600</xdr:colOff>
      <xdr:row>34</xdr:row>
      <xdr:rowOff>112776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129303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1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18651</xdr:rowOff>
    </xdr:from>
    <xdr:to>
      <xdr:col>10</xdr:col>
      <xdr:colOff>165100</xdr:colOff>
      <xdr:row>34</xdr:row>
      <xdr:rowOff>120251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4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136778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2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71420</xdr:rowOff>
    </xdr:from>
    <xdr:to>
      <xdr:col>6</xdr:col>
      <xdr:colOff>38100</xdr:colOff>
      <xdr:row>35</xdr:row>
      <xdr:rowOff>1570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0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18097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75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78620</xdr:rowOff>
    </xdr:from>
    <xdr:to>
      <xdr:col>24</xdr:col>
      <xdr:colOff>63500</xdr:colOff>
      <xdr:row>58</xdr:row>
      <xdr:rowOff>79225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22720"/>
          <a:ext cx="8382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79225</xdr:rowOff>
    </xdr:from>
    <xdr:to>
      <xdr:col>19</xdr:col>
      <xdr:colOff>177800</xdr:colOff>
      <xdr:row>58</xdr:row>
      <xdr:rowOff>82706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23325"/>
          <a:ext cx="889000" cy="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82706</xdr:rowOff>
    </xdr:from>
    <xdr:to>
      <xdr:col>15</xdr:col>
      <xdr:colOff>50800</xdr:colOff>
      <xdr:row>58</xdr:row>
      <xdr:rowOff>86197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26806"/>
          <a:ext cx="889000" cy="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86197</xdr:rowOff>
    </xdr:from>
    <xdr:to>
      <xdr:col>10</xdr:col>
      <xdr:colOff>114300</xdr:colOff>
      <xdr:row>58</xdr:row>
      <xdr:rowOff>90211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30297"/>
          <a:ext cx="889000" cy="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27820</xdr:rowOff>
    </xdr:from>
    <xdr:to>
      <xdr:col>24</xdr:col>
      <xdr:colOff>114300</xdr:colOff>
      <xdr:row>58</xdr:row>
      <xdr:rowOff>129420</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28425</xdr:rowOff>
    </xdr:from>
    <xdr:to>
      <xdr:col>20</xdr:col>
      <xdr:colOff>38100</xdr:colOff>
      <xdr:row>58</xdr:row>
      <xdr:rowOff>130025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7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121152</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5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31906</xdr:rowOff>
    </xdr:from>
    <xdr:to>
      <xdr:col>15</xdr:col>
      <xdr:colOff>101600</xdr:colOff>
      <xdr:row>58</xdr:row>
      <xdr:rowOff>133506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124633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8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35397</xdr:rowOff>
    </xdr:from>
    <xdr:to>
      <xdr:col>10</xdr:col>
      <xdr:colOff>165100</xdr:colOff>
      <xdr:row>58</xdr:row>
      <xdr:rowOff>136997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128124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2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39411</xdr:rowOff>
    </xdr:from>
    <xdr:to>
      <xdr:col>6</xdr:col>
      <xdr:colOff>38100</xdr:colOff>
      <xdr:row>58</xdr:row>
      <xdr:rowOff>141011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132138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7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91160</xdr:rowOff>
    </xdr:from>
    <xdr:to>
      <xdr:col>24</xdr:col>
      <xdr:colOff>63500</xdr:colOff>
      <xdr:row>78</xdr:row>
      <xdr:rowOff>110344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64260"/>
          <a:ext cx="838200" cy="1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91160</xdr:rowOff>
    </xdr:from>
    <xdr:to>
      <xdr:col>19</xdr:col>
      <xdr:colOff>177800</xdr:colOff>
      <xdr:row>78</xdr:row>
      <xdr:rowOff>107981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64260"/>
          <a:ext cx="889000" cy="1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107981</xdr:rowOff>
    </xdr:from>
    <xdr:to>
      <xdr:col>15</xdr:col>
      <xdr:colOff>50800</xdr:colOff>
      <xdr:row>78</xdr:row>
      <xdr:rowOff>113430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81081"/>
          <a:ext cx="889000" cy="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113430</xdr:rowOff>
    </xdr:from>
    <xdr:to>
      <xdr:col>10</xdr:col>
      <xdr:colOff>114300</xdr:colOff>
      <xdr:row>78</xdr:row>
      <xdr:rowOff>121622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86530"/>
          <a:ext cx="8890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59544</xdr:rowOff>
    </xdr:from>
    <xdr:to>
      <xdr:col>24</xdr:col>
      <xdr:colOff>114300</xdr:colOff>
      <xdr:row>78</xdr:row>
      <xdr:rowOff>161144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3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145921</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47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40360</xdr:rowOff>
    </xdr:from>
    <xdr:to>
      <xdr:col>20</xdr:col>
      <xdr:colOff>38100</xdr:colOff>
      <xdr:row>78</xdr:row>
      <xdr:rowOff>141960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1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133087</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57181</xdr:rowOff>
    </xdr:from>
    <xdr:to>
      <xdr:col>15</xdr:col>
      <xdr:colOff>101600</xdr:colOff>
      <xdr:row>78</xdr:row>
      <xdr:rowOff>158781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3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149908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62630</xdr:rowOff>
    </xdr:from>
    <xdr:to>
      <xdr:col>10</xdr:col>
      <xdr:colOff>165100</xdr:colOff>
      <xdr:row>78</xdr:row>
      <xdr:rowOff>164230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3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155357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2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70822</xdr:rowOff>
    </xdr:from>
    <xdr:to>
      <xdr:col>6</xdr:col>
      <xdr:colOff>38100</xdr:colOff>
      <xdr:row>79</xdr:row>
      <xdr:rowOff>972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4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163549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36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139441</xdr:rowOff>
    </xdr:from>
    <xdr:to>
      <xdr:col>24</xdr:col>
      <xdr:colOff>63500</xdr:colOff>
      <xdr:row>98</xdr:row>
      <xdr:rowOff>112421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70091"/>
          <a:ext cx="838200" cy="14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57969</xdr:rowOff>
    </xdr:from>
    <xdr:to>
      <xdr:col>19</xdr:col>
      <xdr:colOff>177800</xdr:colOff>
      <xdr:row>98</xdr:row>
      <xdr:rowOff>112421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860069"/>
          <a:ext cx="889000" cy="5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143754</xdr:rowOff>
    </xdr:from>
    <xdr:to>
      <xdr:col>15</xdr:col>
      <xdr:colOff>50800</xdr:colOff>
      <xdr:row>98</xdr:row>
      <xdr:rowOff>57969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774404"/>
          <a:ext cx="889000" cy="8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143754</xdr:rowOff>
    </xdr:from>
    <xdr:to>
      <xdr:col>10</xdr:col>
      <xdr:colOff>114300</xdr:colOff>
      <xdr:row>98</xdr:row>
      <xdr:rowOff>144813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74404"/>
          <a:ext cx="889000" cy="17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88641</xdr:rowOff>
    </xdr:from>
    <xdr:to>
      <xdr:col>24</xdr:col>
      <xdr:colOff>114300</xdr:colOff>
      <xdr:row>98</xdr:row>
      <xdr:rowOff>18791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1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67068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9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61621</xdr:rowOff>
    </xdr:from>
    <xdr:to>
      <xdr:col>20</xdr:col>
      <xdr:colOff>38100</xdr:colOff>
      <xdr:row>98</xdr:row>
      <xdr:rowOff>163221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86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154348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95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7169</xdr:rowOff>
    </xdr:from>
    <xdr:to>
      <xdr:col>15</xdr:col>
      <xdr:colOff>101600</xdr:colOff>
      <xdr:row>98</xdr:row>
      <xdr:rowOff>108769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0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99896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0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92954</xdr:rowOff>
    </xdr:from>
    <xdr:to>
      <xdr:col>10</xdr:col>
      <xdr:colOff>165100</xdr:colOff>
      <xdr:row>98</xdr:row>
      <xdr:rowOff>23104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14231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81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94013</xdr:rowOff>
    </xdr:from>
    <xdr:to>
      <xdr:col>6</xdr:col>
      <xdr:colOff>38100</xdr:colOff>
      <xdr:row>99</xdr:row>
      <xdr:rowOff>24163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9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15290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8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57385</xdr:rowOff>
    </xdr:from>
    <xdr:to>
      <xdr:col>55</xdr:col>
      <xdr:colOff>0</xdr:colOff>
      <xdr:row>38</xdr:row>
      <xdr:rowOff>17460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01035"/>
          <a:ext cx="838200" cy="13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57385</xdr:rowOff>
    </xdr:from>
    <xdr:to>
      <xdr:col>50</xdr:col>
      <xdr:colOff>114300</xdr:colOff>
      <xdr:row>37</xdr:row>
      <xdr:rowOff>126906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01035"/>
          <a:ext cx="889000" cy="6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126906</xdr:rowOff>
    </xdr:from>
    <xdr:to>
      <xdr:col>45</xdr:col>
      <xdr:colOff>177800</xdr:colOff>
      <xdr:row>38</xdr:row>
      <xdr:rowOff>35866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70556"/>
          <a:ext cx="889000" cy="8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142790</xdr:rowOff>
    </xdr:from>
    <xdr:to>
      <xdr:col>41</xdr:col>
      <xdr:colOff>50800</xdr:colOff>
      <xdr:row>38</xdr:row>
      <xdr:rowOff>35866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43540"/>
          <a:ext cx="889000" cy="40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138110</xdr:rowOff>
    </xdr:from>
    <xdr:to>
      <xdr:col>55</xdr:col>
      <xdr:colOff>50800</xdr:colOff>
      <xdr:row>38</xdr:row>
      <xdr:rowOff>68259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817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116537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6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6585</xdr:rowOff>
    </xdr:from>
    <xdr:to>
      <xdr:col>50</xdr:col>
      <xdr:colOff>165100</xdr:colOff>
      <xdr:row>37</xdr:row>
      <xdr:rowOff>108185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5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124712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125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76106</xdr:rowOff>
    </xdr:from>
    <xdr:to>
      <xdr:col>46</xdr:col>
      <xdr:colOff>38100</xdr:colOff>
      <xdr:row>38</xdr:row>
      <xdr:rowOff>6256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1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22783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19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156516</xdr:rowOff>
    </xdr:from>
    <xdr:to>
      <xdr:col>41</xdr:col>
      <xdr:colOff>101600</xdr:colOff>
      <xdr:row>38</xdr:row>
      <xdr:rowOff>86666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0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103193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7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91990</xdr:rowOff>
    </xdr:from>
    <xdr:to>
      <xdr:col>36</xdr:col>
      <xdr:colOff>165100</xdr:colOff>
      <xdr:row>36</xdr:row>
      <xdr:rowOff>22140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38667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67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61344</xdr:rowOff>
    </xdr:from>
    <xdr:to>
      <xdr:col>55</xdr:col>
      <xdr:colOff>0</xdr:colOff>
      <xdr:row>58</xdr:row>
      <xdr:rowOff>70259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05444"/>
          <a:ext cx="8382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70259</xdr:rowOff>
    </xdr:from>
    <xdr:to>
      <xdr:col>50</xdr:col>
      <xdr:colOff>114300</xdr:colOff>
      <xdr:row>58</xdr:row>
      <xdr:rowOff>95003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14359"/>
          <a:ext cx="889000" cy="2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95003</xdr:rowOff>
    </xdr:from>
    <xdr:to>
      <xdr:col>45</xdr:col>
      <xdr:colOff>177800</xdr:colOff>
      <xdr:row>58</xdr:row>
      <xdr:rowOff>102116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39103"/>
          <a:ext cx="889000" cy="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102116</xdr:rowOff>
    </xdr:from>
    <xdr:to>
      <xdr:col>41</xdr:col>
      <xdr:colOff>50800</xdr:colOff>
      <xdr:row>58</xdr:row>
      <xdr:rowOff>111647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46216"/>
          <a:ext cx="889000" cy="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10544</xdr:rowOff>
    </xdr:from>
    <xdr:to>
      <xdr:col>55</xdr:col>
      <xdr:colOff>50800</xdr:colOff>
      <xdr:row>58</xdr:row>
      <xdr:rowOff>112144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5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141371</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4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19459</xdr:rowOff>
    </xdr:from>
    <xdr:to>
      <xdr:col>50</xdr:col>
      <xdr:colOff>165100</xdr:colOff>
      <xdr:row>58</xdr:row>
      <xdr:rowOff>121059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6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112186</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5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44203</xdr:rowOff>
    </xdr:from>
    <xdr:to>
      <xdr:col>46</xdr:col>
      <xdr:colOff>38100</xdr:colOff>
      <xdr:row>58</xdr:row>
      <xdr:rowOff>145803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8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136930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8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51316</xdr:rowOff>
    </xdr:from>
    <xdr:to>
      <xdr:col>41</xdr:col>
      <xdr:colOff>101600</xdr:colOff>
      <xdr:row>58</xdr:row>
      <xdr:rowOff>152916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144043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60847</xdr:rowOff>
    </xdr:from>
    <xdr:to>
      <xdr:col>36</xdr:col>
      <xdr:colOff>165100</xdr:colOff>
      <xdr:row>58</xdr:row>
      <xdr:rowOff>162447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153574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137063</xdr:rowOff>
    </xdr:from>
    <xdr:to>
      <xdr:col>55</xdr:col>
      <xdr:colOff>0</xdr:colOff>
      <xdr:row>78</xdr:row>
      <xdr:rowOff>138846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0163"/>
          <a:ext cx="8382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135403</xdr:rowOff>
    </xdr:from>
    <xdr:to>
      <xdr:col>50</xdr:col>
      <xdr:colOff>114300</xdr:colOff>
      <xdr:row>78</xdr:row>
      <xdr:rowOff>137063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8503"/>
          <a:ext cx="889000" cy="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133383</xdr:rowOff>
    </xdr:from>
    <xdr:to>
      <xdr:col>45</xdr:col>
      <xdr:colOff>177800</xdr:colOff>
      <xdr:row>78</xdr:row>
      <xdr:rowOff>135403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06483"/>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133383</xdr:rowOff>
    </xdr:from>
    <xdr:to>
      <xdr:col>41</xdr:col>
      <xdr:colOff>50800</xdr:colOff>
      <xdr:row>78</xdr:row>
      <xdr:rowOff>134621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06483"/>
          <a:ext cx="889000" cy="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88046</xdr:rowOff>
    </xdr:from>
    <xdr:to>
      <xdr:col>55</xdr:col>
      <xdr:colOff>50800</xdr:colOff>
      <xdr:row>79</xdr:row>
      <xdr:rowOff>18196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39449</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86263</xdr:rowOff>
    </xdr:from>
    <xdr:to>
      <xdr:col>50</xdr:col>
      <xdr:colOff>165100</xdr:colOff>
      <xdr:row>79</xdr:row>
      <xdr:rowOff>16413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7540</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84603</xdr:rowOff>
    </xdr:from>
    <xdr:to>
      <xdr:col>46</xdr:col>
      <xdr:colOff>38100</xdr:colOff>
      <xdr:row>79</xdr:row>
      <xdr:rowOff>14753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5880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0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82583</xdr:rowOff>
    </xdr:from>
    <xdr:to>
      <xdr:col>41</xdr:col>
      <xdr:colOff>101600</xdr:colOff>
      <xdr:row>79</xdr:row>
      <xdr:rowOff>12733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3860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83821</xdr:rowOff>
    </xdr:from>
    <xdr:to>
      <xdr:col>36</xdr:col>
      <xdr:colOff>165100</xdr:colOff>
      <xdr:row>79</xdr:row>
      <xdr:rowOff>13971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5098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121064</xdr:rowOff>
    </xdr:from>
    <xdr:to>
      <xdr:col>55</xdr:col>
      <xdr:colOff>0</xdr:colOff>
      <xdr:row>96</xdr:row>
      <xdr:rowOff>166055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580264"/>
          <a:ext cx="838200" cy="4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166055</xdr:rowOff>
    </xdr:from>
    <xdr:to>
      <xdr:col>50</xdr:col>
      <xdr:colOff>114300</xdr:colOff>
      <xdr:row>97</xdr:row>
      <xdr:rowOff>125485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25255"/>
          <a:ext cx="889000" cy="130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125485</xdr:rowOff>
    </xdr:from>
    <xdr:to>
      <xdr:col>45</xdr:col>
      <xdr:colOff>177800</xdr:colOff>
      <xdr:row>98</xdr:row>
      <xdr:rowOff>2698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56135"/>
          <a:ext cx="889000" cy="4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2698</xdr:rowOff>
    </xdr:from>
    <xdr:to>
      <xdr:col>41</xdr:col>
      <xdr:colOff>50800</xdr:colOff>
      <xdr:row>98</xdr:row>
      <xdr:rowOff>40487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04798"/>
          <a:ext cx="889000" cy="3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70264</xdr:rowOff>
    </xdr:from>
    <xdr:to>
      <xdr:col>55</xdr:col>
      <xdr:colOff>50800</xdr:colOff>
      <xdr:row>97</xdr:row>
      <xdr:rowOff>414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2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93141</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380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115255</xdr:rowOff>
    </xdr:from>
    <xdr:to>
      <xdr:col>50</xdr:col>
      <xdr:colOff>165100</xdr:colOff>
      <xdr:row>97</xdr:row>
      <xdr:rowOff>45405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5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61932</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349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74685</xdr:rowOff>
    </xdr:from>
    <xdr:to>
      <xdr:col>46</xdr:col>
      <xdr:colOff>38100</xdr:colOff>
      <xdr:row>98</xdr:row>
      <xdr:rowOff>4835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0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21362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8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123348</xdr:rowOff>
    </xdr:from>
    <xdr:to>
      <xdr:col>41</xdr:col>
      <xdr:colOff>101600</xdr:colOff>
      <xdr:row>98</xdr:row>
      <xdr:rowOff>53498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5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44625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4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161137</xdr:rowOff>
    </xdr:from>
    <xdr:to>
      <xdr:col>36</xdr:col>
      <xdr:colOff>165100</xdr:colOff>
      <xdr:row>98</xdr:row>
      <xdr:rowOff>91287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9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82414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8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112423</xdr:rowOff>
    </xdr:from>
    <xdr:to>
      <xdr:col>85</xdr:col>
      <xdr:colOff>127000</xdr:colOff>
      <xdr:row>38</xdr:row>
      <xdr:rowOff>121549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7523"/>
          <a:ext cx="838200" cy="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118568</xdr:rowOff>
    </xdr:from>
    <xdr:to>
      <xdr:col>81</xdr:col>
      <xdr:colOff>50800</xdr:colOff>
      <xdr:row>38</xdr:row>
      <xdr:rowOff>121549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33668"/>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118568</xdr:rowOff>
    </xdr:from>
    <xdr:to>
      <xdr:col>76</xdr:col>
      <xdr:colOff>114300</xdr:colOff>
      <xdr:row>38</xdr:row>
      <xdr:rowOff>124827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33668"/>
          <a:ext cx="88900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109767</xdr:rowOff>
    </xdr:from>
    <xdr:to>
      <xdr:col>71</xdr:col>
      <xdr:colOff>177800</xdr:colOff>
      <xdr:row>38</xdr:row>
      <xdr:rowOff>124827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24867"/>
          <a:ext cx="889000" cy="1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61623</xdr:rowOff>
    </xdr:from>
    <xdr:to>
      <xdr:col>85</xdr:col>
      <xdr:colOff>177800</xdr:colOff>
      <xdr:row>38</xdr:row>
      <xdr:rowOff>163223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6866</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70749</xdr:rowOff>
    </xdr:from>
    <xdr:to>
      <xdr:col>81</xdr:col>
      <xdr:colOff>101600</xdr:colOff>
      <xdr:row>39</xdr:row>
      <xdr:rowOff>899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8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163476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7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67768</xdr:rowOff>
    </xdr:from>
    <xdr:to>
      <xdr:col>76</xdr:col>
      <xdr:colOff>165100</xdr:colOff>
      <xdr:row>38</xdr:row>
      <xdr:rowOff>169368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8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160495</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7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74027</xdr:rowOff>
    </xdr:from>
    <xdr:to>
      <xdr:col>72</xdr:col>
      <xdr:colOff>38100</xdr:colOff>
      <xdr:row>39</xdr:row>
      <xdr:rowOff>4177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8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166754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8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58967</xdr:rowOff>
    </xdr:from>
    <xdr:to>
      <xdr:col>67</xdr:col>
      <xdr:colOff>101600</xdr:colOff>
      <xdr:row>38</xdr:row>
      <xdr:rowOff>160567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7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151694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6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9587</xdr:rowOff>
    </xdr:from>
    <xdr:to>
      <xdr:col>85</xdr:col>
      <xdr:colOff>127000</xdr:colOff>
      <xdr:row>77</xdr:row>
      <xdr:rowOff>42439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211237"/>
          <a:ext cx="838200" cy="3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9587</xdr:rowOff>
    </xdr:from>
    <xdr:to>
      <xdr:col>81</xdr:col>
      <xdr:colOff>50800</xdr:colOff>
      <xdr:row>77</xdr:row>
      <xdr:rowOff>21546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11237"/>
          <a:ext cx="889000" cy="1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21546</xdr:rowOff>
    </xdr:from>
    <xdr:to>
      <xdr:col>76</xdr:col>
      <xdr:colOff>114300</xdr:colOff>
      <xdr:row>77</xdr:row>
      <xdr:rowOff>24519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23196"/>
          <a:ext cx="889000" cy="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24519</xdr:rowOff>
    </xdr:from>
    <xdr:to>
      <xdr:col>71</xdr:col>
      <xdr:colOff>177800</xdr:colOff>
      <xdr:row>77</xdr:row>
      <xdr:rowOff>42883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26169"/>
          <a:ext cx="8890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163089</xdr:rowOff>
    </xdr:from>
    <xdr:to>
      <xdr:col>85</xdr:col>
      <xdr:colOff>177800</xdr:colOff>
      <xdr:row>77</xdr:row>
      <xdr:rowOff>93239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9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14516</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44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130237</xdr:rowOff>
    </xdr:from>
    <xdr:to>
      <xdr:col>81</xdr:col>
      <xdr:colOff>101600</xdr:colOff>
      <xdr:row>77</xdr:row>
      <xdr:rowOff>60387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16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76915</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93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142196</xdr:rowOff>
    </xdr:from>
    <xdr:to>
      <xdr:col>76</xdr:col>
      <xdr:colOff>165100</xdr:colOff>
      <xdr:row>77</xdr:row>
      <xdr:rowOff>72346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7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88873</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4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145169</xdr:rowOff>
    </xdr:from>
    <xdr:to>
      <xdr:col>72</xdr:col>
      <xdr:colOff>38100</xdr:colOff>
      <xdr:row>77</xdr:row>
      <xdr:rowOff>75319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7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91847</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95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163533</xdr:rowOff>
    </xdr:from>
    <xdr:to>
      <xdr:col>67</xdr:col>
      <xdr:colOff>101600</xdr:colOff>
      <xdr:row>77</xdr:row>
      <xdr:rowOff>93683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9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110210</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96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68092</xdr:rowOff>
    </xdr:from>
    <xdr:to>
      <xdr:col>85</xdr:col>
      <xdr:colOff>127000</xdr:colOff>
      <xdr:row>98</xdr:row>
      <xdr:rowOff>100199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70192"/>
          <a:ext cx="838200" cy="3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68092</xdr:rowOff>
    </xdr:from>
    <xdr:to>
      <xdr:col>81</xdr:col>
      <xdr:colOff>50800</xdr:colOff>
      <xdr:row>98</xdr:row>
      <xdr:rowOff>100264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870192"/>
          <a:ext cx="889000" cy="3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100264</xdr:rowOff>
    </xdr:from>
    <xdr:to>
      <xdr:col>76</xdr:col>
      <xdr:colOff>114300</xdr:colOff>
      <xdr:row>98</xdr:row>
      <xdr:rowOff>122163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902364"/>
          <a:ext cx="889000" cy="2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122163</xdr:rowOff>
    </xdr:from>
    <xdr:to>
      <xdr:col>71</xdr:col>
      <xdr:colOff>177800</xdr:colOff>
      <xdr:row>99</xdr:row>
      <xdr:rowOff>33330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24263"/>
          <a:ext cx="889000" cy="8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49399</xdr:rowOff>
    </xdr:from>
    <xdr:to>
      <xdr:col>85</xdr:col>
      <xdr:colOff>177800</xdr:colOff>
      <xdr:row>98</xdr:row>
      <xdr:rowOff>150999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5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27826</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2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17292</xdr:rowOff>
    </xdr:from>
    <xdr:to>
      <xdr:col>81</xdr:col>
      <xdr:colOff>101600</xdr:colOff>
      <xdr:row>98</xdr:row>
      <xdr:rowOff>118892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110019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1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49464</xdr:rowOff>
    </xdr:from>
    <xdr:to>
      <xdr:col>76</xdr:col>
      <xdr:colOff>165100</xdr:colOff>
      <xdr:row>98</xdr:row>
      <xdr:rowOff>151064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5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142191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4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71363</xdr:rowOff>
    </xdr:from>
    <xdr:to>
      <xdr:col>72</xdr:col>
      <xdr:colOff>38100</xdr:colOff>
      <xdr:row>99</xdr:row>
      <xdr:rowOff>1513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164090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6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153980</xdr:rowOff>
    </xdr:from>
    <xdr:to>
      <xdr:col>67</xdr:col>
      <xdr:colOff>101600</xdr:colOff>
      <xdr:row>99</xdr:row>
      <xdr:rowOff>84130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5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75257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4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7226</xdr:rowOff>
    </xdr:from>
    <xdr:to>
      <xdr:col>116</xdr:col>
      <xdr:colOff>63500</xdr:colOff>
      <xdr:row>32</xdr:row>
      <xdr:rowOff>106134</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5493626"/>
          <a:ext cx="838200" cy="9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106134</xdr:rowOff>
    </xdr:from>
    <xdr:to>
      <xdr:col>111</xdr:col>
      <xdr:colOff>177800</xdr:colOff>
      <xdr:row>33</xdr:row>
      <xdr:rowOff>113106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5592534"/>
          <a:ext cx="889000" cy="1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130077</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64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89560</xdr:rowOff>
    </xdr:from>
    <xdr:to>
      <xdr:col>107</xdr:col>
      <xdr:colOff>50800</xdr:colOff>
      <xdr:row>33</xdr:row>
      <xdr:rowOff>113106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5747410"/>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160062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67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89560</xdr:rowOff>
    </xdr:from>
    <xdr:to>
      <xdr:col>102</xdr:col>
      <xdr:colOff>114300</xdr:colOff>
      <xdr:row>34</xdr:row>
      <xdr:rowOff>216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5747410"/>
          <a:ext cx="889000" cy="8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6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6252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6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127876</xdr:rowOff>
    </xdr:from>
    <xdr:to>
      <xdr:col>116</xdr:col>
      <xdr:colOff>114300</xdr:colOff>
      <xdr:row>32</xdr:row>
      <xdr:rowOff>58026</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544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42803</xdr:rowOff>
    </xdr:from>
    <xdr:ext cx="534377"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535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55334</xdr:rowOff>
    </xdr:from>
    <xdr:to>
      <xdr:col>112</xdr:col>
      <xdr:colOff>38100</xdr:colOff>
      <xdr:row>32</xdr:row>
      <xdr:rowOff>156934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554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2011</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56111" y="531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62306</xdr:rowOff>
    </xdr:from>
    <xdr:to>
      <xdr:col>107</xdr:col>
      <xdr:colOff>101600</xdr:colOff>
      <xdr:row>33</xdr:row>
      <xdr:rowOff>163906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572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8983</xdr:rowOff>
    </xdr:from>
    <xdr:ext cx="534377"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67111" y="5495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38760</xdr:rowOff>
    </xdr:from>
    <xdr:to>
      <xdr:col>102</xdr:col>
      <xdr:colOff>165100</xdr:colOff>
      <xdr:row>33</xdr:row>
      <xdr:rowOff>140360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56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31</xdr:row>
      <xdr:rowOff>156887</xdr:rowOff>
    </xdr:from>
    <xdr:ext cx="534377"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278111" y="547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120866</xdr:rowOff>
    </xdr:from>
    <xdr:to>
      <xdr:col>98</xdr:col>
      <xdr:colOff>38100</xdr:colOff>
      <xdr:row>34</xdr:row>
      <xdr:rowOff>51016</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577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67543</xdr:rowOff>
    </xdr:from>
    <xdr:ext cx="534377"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389111" y="555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122989</xdr:rowOff>
    </xdr:from>
    <xdr:to>
      <xdr:col>116</xdr:col>
      <xdr:colOff>63500</xdr:colOff>
      <xdr:row>58</xdr:row>
      <xdr:rowOff>123401</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67089"/>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123401</xdr:rowOff>
    </xdr:from>
    <xdr:to>
      <xdr:col>111</xdr:col>
      <xdr:colOff>177800</xdr:colOff>
      <xdr:row>58</xdr:row>
      <xdr:rowOff>123744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67501"/>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123744</xdr:rowOff>
    </xdr:from>
    <xdr:to>
      <xdr:col>107</xdr:col>
      <xdr:colOff>50800</xdr:colOff>
      <xdr:row>58</xdr:row>
      <xdr:rowOff>123950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67844"/>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123950</xdr:rowOff>
    </xdr:from>
    <xdr:to>
      <xdr:col>102</xdr:col>
      <xdr:colOff>114300</xdr:colOff>
      <xdr:row>58</xdr:row>
      <xdr:rowOff>124384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68050"/>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72189</xdr:rowOff>
    </xdr:from>
    <xdr:to>
      <xdr:col>116</xdr:col>
      <xdr:colOff>114300</xdr:colOff>
      <xdr:row>59</xdr:row>
      <xdr:rowOff>2339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1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158566</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31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72601</xdr:rowOff>
    </xdr:from>
    <xdr:to>
      <xdr:col>112</xdr:col>
      <xdr:colOff>38100</xdr:colOff>
      <xdr:row>59</xdr:row>
      <xdr:rowOff>2751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1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165328</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09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72944</xdr:rowOff>
    </xdr:from>
    <xdr:to>
      <xdr:col>107</xdr:col>
      <xdr:colOff>101600</xdr:colOff>
      <xdr:row>59</xdr:row>
      <xdr:rowOff>3094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1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165671</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09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73150</xdr:rowOff>
    </xdr:from>
    <xdr:to>
      <xdr:col>102</xdr:col>
      <xdr:colOff>165100</xdr:colOff>
      <xdr:row>59</xdr:row>
      <xdr:rowOff>3300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1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165877</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09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73584</xdr:rowOff>
    </xdr:from>
    <xdr:to>
      <xdr:col>98</xdr:col>
      <xdr:colOff>38100</xdr:colOff>
      <xdr:row>59</xdr:row>
      <xdr:rowOff>3734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1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166311</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10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60702</xdr:rowOff>
    </xdr:from>
    <xdr:to>
      <xdr:col>116</xdr:col>
      <xdr:colOff>63500</xdr:colOff>
      <xdr:row>73</xdr:row>
      <xdr:rowOff>77195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576552"/>
          <a:ext cx="838200" cy="1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88706</xdr:rowOff>
    </xdr:from>
    <xdr:to>
      <xdr:col>111</xdr:col>
      <xdr:colOff>177800</xdr:colOff>
      <xdr:row>73</xdr:row>
      <xdr:rowOff>77195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090206"/>
          <a:ext cx="889000" cy="50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88706</xdr:rowOff>
    </xdr:from>
    <xdr:to>
      <xdr:col>107</xdr:col>
      <xdr:colOff>50800</xdr:colOff>
      <xdr:row>71</xdr:row>
      <xdr:rowOff>117966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090206"/>
          <a:ext cx="889000" cy="20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117966</xdr:rowOff>
    </xdr:from>
    <xdr:to>
      <xdr:col>102</xdr:col>
      <xdr:colOff>114300</xdr:colOff>
      <xdr:row>71</xdr:row>
      <xdr:rowOff>152812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290916"/>
          <a:ext cx="889000" cy="3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9902</xdr:rowOff>
    </xdr:from>
    <xdr:to>
      <xdr:col>116</xdr:col>
      <xdr:colOff>114300</xdr:colOff>
      <xdr:row>73</xdr:row>
      <xdr:rowOff>111502</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52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32779</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7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26395</xdr:rowOff>
    </xdr:from>
    <xdr:to>
      <xdr:col>112</xdr:col>
      <xdr:colOff>38100</xdr:colOff>
      <xdr:row>73</xdr:row>
      <xdr:rowOff>127995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5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144522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31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37906</xdr:rowOff>
    </xdr:from>
    <xdr:to>
      <xdr:col>107</xdr:col>
      <xdr:colOff>101600</xdr:colOff>
      <xdr:row>70</xdr:row>
      <xdr:rowOff>139506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0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156033</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1814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67166</xdr:rowOff>
    </xdr:from>
    <xdr:to>
      <xdr:col>102</xdr:col>
      <xdr:colOff>165100</xdr:colOff>
      <xdr:row>71</xdr:row>
      <xdr:rowOff>168766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24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13843</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201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102012</xdr:rowOff>
    </xdr:from>
    <xdr:to>
      <xdr:col>98</xdr:col>
      <xdr:colOff>38100</xdr:colOff>
      <xdr:row>72</xdr:row>
      <xdr:rowOff>32162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27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48689</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205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1,019,593</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7,538</a:t>
          </a:r>
          <a:r>
            <a:rPr kumimoji="1" lang="ja-JP" altLang="en-US" sz="1300">
              <a:latin typeface="ＭＳ Ｐゴシック" panose="020B0600070205080204" pitchFamily="50" charset="-128"/>
              <a:ea typeface="ＭＳ Ｐゴシック" panose="020B0600070205080204" pitchFamily="50" charset="-128"/>
            </a:rPr>
            <a:t>円減少した。主な構成項目である人件費は、住民一人当たり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180,301</a:t>
          </a:r>
          <a:r>
            <a:rPr kumimoji="1" lang="ja-JP" altLang="en-US" sz="1300">
              <a:latin typeface="ＭＳ Ｐゴシック" panose="020B0600070205080204" pitchFamily="50" charset="-128"/>
              <a:ea typeface="ＭＳ Ｐゴシック" panose="020B0600070205080204" pitchFamily="50" charset="-128"/>
            </a:rPr>
            <a:t>円であり、町域が広い（縦長の形状）ことから、出張所、学校、保育園などの配置が多くなっていること、また、平成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報徳病院の診療所化に伴い、企業会計を廃止し一般会計へ編入したことにより、職員数が多く、類似団体平均と比べて高い水準となっている。業務の民間委託の推進、組織の見直しによる効率的な職員配置など、定員管理計画に基づき、より一層の定員の適正管理、人件費の抑制に努め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171,383</a:t>
          </a:r>
          <a:r>
            <a:rPr kumimoji="1" lang="ja-JP" altLang="en-US" sz="1300">
              <a:latin typeface="ＭＳ Ｐゴシック" panose="020B0600070205080204" pitchFamily="50" charset="-128"/>
              <a:ea typeface="ＭＳ Ｐゴシック" panose="020B0600070205080204" pitchFamily="50" charset="-128"/>
            </a:rPr>
            <a:t>円であり、類似団体と比較すると高い値となった。当町の財政規模や人口動向を勘案つつ、有形固定資産減価償却率の推移も踏まえたうえで、選択と集中により実施事業を十分精査する必要がある。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扶助費は、前年度に比べ</a:t>
          </a:r>
          <a:r>
            <a:rPr kumimoji="1" lang="en-US" altLang="ja-JP" sz="1300">
              <a:latin typeface="ＭＳ Ｐゴシック" panose="020B0600070205080204" pitchFamily="50" charset="-128"/>
              <a:ea typeface="ＭＳ Ｐゴシック" panose="020B0600070205080204" pitchFamily="50" charset="-128"/>
            </a:rPr>
            <a:t>18,954</a:t>
          </a:r>
          <a:r>
            <a:rPr kumimoji="1" lang="ja-JP" altLang="en-US" sz="1300">
              <a:latin typeface="ＭＳ Ｐゴシック" panose="020B0600070205080204" pitchFamily="50" charset="-128"/>
              <a:ea typeface="ＭＳ Ｐゴシック" panose="020B0600070205080204" pitchFamily="50" charset="-128"/>
            </a:rPr>
            <a:t>円増加したが、物価高騰対策としての生活支援、経済対策などによるものである。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117,546</a:t>
          </a:r>
          <a:r>
            <a:rPr kumimoji="1" lang="ja-JP" altLang="en-US" sz="1300">
              <a:latin typeface="ＭＳ Ｐゴシック" panose="020B0600070205080204" pitchFamily="50" charset="-128"/>
              <a:ea typeface="ＭＳ Ｐゴシック" panose="020B0600070205080204" pitchFamily="50" charset="-128"/>
            </a:rPr>
            <a:t>円であり、前年度より減少したものの、類似団体と比較して一人当たりのコストが高い状況が続いている。これは、過去の大型公共事業などによる公債費の増によるものである。令和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公債費のピーク期間を過ぎたところではあるが、今後も大型公共事業が予定されており、厳しい財政運営となることから、緊急性と住民のニーズを把握した事業の選択と集中により、計画的な町債発行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三重県大台町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8,204
8,061
362.86
8,583,520
8,364,740
184,705
4,992,940
6,760,321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88519</xdr:rowOff>
    </xdr:from>
    <xdr:to>
      <xdr:col>24</xdr:col>
      <xdr:colOff>63500</xdr:colOff>
      <xdr:row>37</xdr:row>
      <xdr:rowOff>108204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32169"/>
          <a:ext cx="83820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108204</xdr:rowOff>
    </xdr:from>
    <xdr:to>
      <xdr:col>19</xdr:col>
      <xdr:colOff>177800</xdr:colOff>
      <xdr:row>37</xdr:row>
      <xdr:rowOff>142240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51854"/>
          <a:ext cx="889000" cy="3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142240</xdr:rowOff>
    </xdr:from>
    <xdr:to>
      <xdr:col>15</xdr:col>
      <xdr:colOff>50800</xdr:colOff>
      <xdr:row>37</xdr:row>
      <xdr:rowOff>170942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85890"/>
          <a:ext cx="889000" cy="2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170942</xdr:rowOff>
    </xdr:from>
    <xdr:to>
      <xdr:col>10</xdr:col>
      <xdr:colOff>114300</xdr:colOff>
      <xdr:row>38</xdr:row>
      <xdr:rowOff>21844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14592"/>
          <a:ext cx="889000"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37719</xdr:rowOff>
    </xdr:from>
    <xdr:to>
      <xdr:col>24</xdr:col>
      <xdr:colOff>114300</xdr:colOff>
      <xdr:row>37</xdr:row>
      <xdr:rowOff>139319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16146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5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57404</xdr:rowOff>
    </xdr:from>
    <xdr:to>
      <xdr:col>20</xdr:col>
      <xdr:colOff>38100</xdr:colOff>
      <xdr:row>37</xdr:row>
      <xdr:rowOff>159004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150131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9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91440</xdr:rowOff>
    </xdr:from>
    <xdr:to>
      <xdr:col>15</xdr:col>
      <xdr:colOff>101600</xdr:colOff>
      <xdr:row>38</xdr:row>
      <xdr:rowOff>21590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12717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2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120142</xdr:rowOff>
    </xdr:from>
    <xdr:to>
      <xdr:col>10</xdr:col>
      <xdr:colOff>165100</xdr:colOff>
      <xdr:row>38</xdr:row>
      <xdr:rowOff>50292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6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41419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5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142494</xdr:rowOff>
    </xdr:from>
    <xdr:to>
      <xdr:col>6</xdr:col>
      <xdr:colOff>38100</xdr:colOff>
      <xdr:row>38</xdr:row>
      <xdr:rowOff>72644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63771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78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151057</xdr:rowOff>
    </xdr:from>
    <xdr:to>
      <xdr:col>24</xdr:col>
      <xdr:colOff>63500</xdr:colOff>
      <xdr:row>58</xdr:row>
      <xdr:rowOff>7196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23707"/>
          <a:ext cx="838200" cy="2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151057</xdr:rowOff>
    </xdr:from>
    <xdr:to>
      <xdr:col>19</xdr:col>
      <xdr:colOff>177800</xdr:colOff>
      <xdr:row>58</xdr:row>
      <xdr:rowOff>5526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23707"/>
          <a:ext cx="889000" cy="2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5526</xdr:rowOff>
    </xdr:from>
    <xdr:to>
      <xdr:col>15</xdr:col>
      <xdr:colOff>50800</xdr:colOff>
      <xdr:row>58</xdr:row>
      <xdr:rowOff>38209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49626"/>
          <a:ext cx="889000" cy="3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135473</xdr:rowOff>
    </xdr:from>
    <xdr:to>
      <xdr:col>10</xdr:col>
      <xdr:colOff>114300</xdr:colOff>
      <xdr:row>58</xdr:row>
      <xdr:rowOff>38209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8123"/>
          <a:ext cx="889000" cy="7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127846</xdr:rowOff>
    </xdr:from>
    <xdr:to>
      <xdr:col>24</xdr:col>
      <xdr:colOff>114300</xdr:colOff>
      <xdr:row>58</xdr:row>
      <xdr:rowOff>57996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42773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100257</xdr:rowOff>
    </xdr:from>
    <xdr:to>
      <xdr:col>20</xdr:col>
      <xdr:colOff>38100</xdr:colOff>
      <xdr:row>58</xdr:row>
      <xdr:rowOff>30407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21534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65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126176</xdr:rowOff>
    </xdr:from>
    <xdr:to>
      <xdr:col>15</xdr:col>
      <xdr:colOff>101600</xdr:colOff>
      <xdr:row>58</xdr:row>
      <xdr:rowOff>56326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47453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9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158859</xdr:rowOff>
    </xdr:from>
    <xdr:to>
      <xdr:col>10</xdr:col>
      <xdr:colOff>165100</xdr:colOff>
      <xdr:row>58</xdr:row>
      <xdr:rowOff>89009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80136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2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84673</xdr:rowOff>
    </xdr:from>
    <xdr:to>
      <xdr:col>6</xdr:col>
      <xdr:colOff>38100</xdr:colOff>
      <xdr:row>58</xdr:row>
      <xdr:rowOff>14823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5950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137285</xdr:rowOff>
    </xdr:from>
    <xdr:to>
      <xdr:col>24</xdr:col>
      <xdr:colOff>63500</xdr:colOff>
      <xdr:row>76</xdr:row>
      <xdr:rowOff>49304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996035"/>
          <a:ext cx="838200" cy="8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137285</xdr:rowOff>
    </xdr:from>
    <xdr:to>
      <xdr:col>19</xdr:col>
      <xdr:colOff>177800</xdr:colOff>
      <xdr:row>76</xdr:row>
      <xdr:rowOff>51392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96035"/>
          <a:ext cx="889000" cy="8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51392</xdr:rowOff>
    </xdr:from>
    <xdr:to>
      <xdr:col>15</xdr:col>
      <xdr:colOff>50800</xdr:colOff>
      <xdr:row>76</xdr:row>
      <xdr:rowOff>58235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081592"/>
          <a:ext cx="889000" cy="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58235</xdr:rowOff>
    </xdr:from>
    <xdr:to>
      <xdr:col>10</xdr:col>
      <xdr:colOff>114300</xdr:colOff>
      <xdr:row>77</xdr:row>
      <xdr:rowOff>2307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88435"/>
          <a:ext cx="889000" cy="11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169954</xdr:rowOff>
    </xdr:from>
    <xdr:to>
      <xdr:col>24</xdr:col>
      <xdr:colOff>114300</xdr:colOff>
      <xdr:row>76</xdr:row>
      <xdr:rowOff>100104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2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21381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80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86485</xdr:rowOff>
    </xdr:from>
    <xdr:to>
      <xdr:col>20</xdr:col>
      <xdr:colOff>38100</xdr:colOff>
      <xdr:row>76</xdr:row>
      <xdr:rowOff>16635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4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33162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2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592</xdr:rowOff>
    </xdr:from>
    <xdr:to>
      <xdr:col>15</xdr:col>
      <xdr:colOff>101600</xdr:colOff>
      <xdr:row>76</xdr:row>
      <xdr:rowOff>102192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3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118718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7435</xdr:rowOff>
    </xdr:from>
    <xdr:to>
      <xdr:col>10</xdr:col>
      <xdr:colOff>165100</xdr:colOff>
      <xdr:row>76</xdr:row>
      <xdr:rowOff>109035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3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125561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12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122957</xdr:rowOff>
    </xdr:from>
    <xdr:to>
      <xdr:col>6</xdr:col>
      <xdr:colOff>38100</xdr:colOff>
      <xdr:row>77</xdr:row>
      <xdr:rowOff>53107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5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69635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28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73099</xdr:rowOff>
    </xdr:from>
    <xdr:to>
      <xdr:col>24</xdr:col>
      <xdr:colOff>63500</xdr:colOff>
      <xdr:row>98</xdr:row>
      <xdr:rowOff>73383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75199"/>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73383</xdr:rowOff>
    </xdr:from>
    <xdr:to>
      <xdr:col>19</xdr:col>
      <xdr:colOff>177800</xdr:colOff>
      <xdr:row>98</xdr:row>
      <xdr:rowOff>75693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75483"/>
          <a:ext cx="889000" cy="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75323</xdr:rowOff>
    </xdr:from>
    <xdr:to>
      <xdr:col>15</xdr:col>
      <xdr:colOff>50800</xdr:colOff>
      <xdr:row>98</xdr:row>
      <xdr:rowOff>75693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77423"/>
          <a:ext cx="8890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75323</xdr:rowOff>
    </xdr:from>
    <xdr:to>
      <xdr:col>10</xdr:col>
      <xdr:colOff>114300</xdr:colOff>
      <xdr:row>98</xdr:row>
      <xdr:rowOff>83204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7423"/>
          <a:ext cx="889000" cy="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22299</xdr:rowOff>
    </xdr:from>
    <xdr:to>
      <xdr:col>24</xdr:col>
      <xdr:colOff>114300</xdr:colOff>
      <xdr:row>98</xdr:row>
      <xdr:rowOff>123899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22583</xdr:rowOff>
    </xdr:from>
    <xdr:to>
      <xdr:col>20</xdr:col>
      <xdr:colOff>38100</xdr:colOff>
      <xdr:row>98</xdr:row>
      <xdr:rowOff>124183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140710</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599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24893</xdr:rowOff>
    </xdr:from>
    <xdr:to>
      <xdr:col>15</xdr:col>
      <xdr:colOff>101600</xdr:colOff>
      <xdr:row>98</xdr:row>
      <xdr:rowOff>126493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2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143020</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02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24523</xdr:rowOff>
    </xdr:from>
    <xdr:to>
      <xdr:col>10</xdr:col>
      <xdr:colOff>165100</xdr:colOff>
      <xdr:row>98</xdr:row>
      <xdr:rowOff>126123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142650</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601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32404</xdr:rowOff>
    </xdr:from>
    <xdr:to>
      <xdr:col>6</xdr:col>
      <xdr:colOff>38100</xdr:colOff>
      <xdr:row>98</xdr:row>
      <xdr:rowOff>134004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150531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609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106279</xdr:rowOff>
    </xdr:from>
    <xdr:to>
      <xdr:col>55</xdr:col>
      <xdr:colOff>0</xdr:colOff>
      <xdr:row>38</xdr:row>
      <xdr:rowOff>107102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21379"/>
          <a:ext cx="8382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107102</xdr:rowOff>
    </xdr:from>
    <xdr:to>
      <xdr:col>50</xdr:col>
      <xdr:colOff>114300</xdr:colOff>
      <xdr:row>38</xdr:row>
      <xdr:rowOff>107787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22202"/>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107787</xdr:rowOff>
    </xdr:from>
    <xdr:to>
      <xdr:col>45</xdr:col>
      <xdr:colOff>177800</xdr:colOff>
      <xdr:row>38</xdr:row>
      <xdr:rowOff>108199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22887"/>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108199</xdr:rowOff>
    </xdr:from>
    <xdr:to>
      <xdr:col>41</xdr:col>
      <xdr:colOff>50800</xdr:colOff>
      <xdr:row>38</xdr:row>
      <xdr:rowOff>109068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23299"/>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55479</xdr:rowOff>
    </xdr:from>
    <xdr:to>
      <xdr:col>55</xdr:col>
      <xdr:colOff>50800</xdr:colOff>
      <xdr:row>38</xdr:row>
      <xdr:rowOff>157079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7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56302</xdr:rowOff>
    </xdr:from>
    <xdr:to>
      <xdr:col>50</xdr:col>
      <xdr:colOff>165100</xdr:colOff>
      <xdr:row>38</xdr:row>
      <xdr:rowOff>157902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7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149029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641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56987</xdr:rowOff>
    </xdr:from>
    <xdr:to>
      <xdr:col>46</xdr:col>
      <xdr:colOff>38100</xdr:colOff>
      <xdr:row>38</xdr:row>
      <xdr:rowOff>158587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7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149714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64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57399</xdr:rowOff>
    </xdr:from>
    <xdr:to>
      <xdr:col>41</xdr:col>
      <xdr:colOff>101600</xdr:colOff>
      <xdr:row>38</xdr:row>
      <xdr:rowOff>158999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7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150126</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65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58268</xdr:rowOff>
    </xdr:from>
    <xdr:to>
      <xdr:col>36</xdr:col>
      <xdr:colOff>165100</xdr:colOff>
      <xdr:row>38</xdr:row>
      <xdr:rowOff>159868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7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150995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66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151244</xdr:rowOff>
    </xdr:from>
    <xdr:to>
      <xdr:col>55</xdr:col>
      <xdr:colOff>0</xdr:colOff>
      <xdr:row>58</xdr:row>
      <xdr:rowOff>13692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23894"/>
          <a:ext cx="838200" cy="3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3138</xdr:rowOff>
    </xdr:from>
    <xdr:to>
      <xdr:col>50</xdr:col>
      <xdr:colOff>114300</xdr:colOff>
      <xdr:row>58</xdr:row>
      <xdr:rowOff>13692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47238"/>
          <a:ext cx="889000" cy="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3138</xdr:rowOff>
    </xdr:from>
    <xdr:to>
      <xdr:col>45</xdr:col>
      <xdr:colOff>177800</xdr:colOff>
      <xdr:row>58</xdr:row>
      <xdr:rowOff>38221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947238"/>
          <a:ext cx="889000" cy="3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38221</xdr:rowOff>
    </xdr:from>
    <xdr:to>
      <xdr:col>41</xdr:col>
      <xdr:colOff>50800</xdr:colOff>
      <xdr:row>58</xdr:row>
      <xdr:rowOff>51171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82321"/>
          <a:ext cx="889000" cy="1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100444</xdr:rowOff>
    </xdr:from>
    <xdr:to>
      <xdr:col>55</xdr:col>
      <xdr:colOff>50800</xdr:colOff>
      <xdr:row>58</xdr:row>
      <xdr:rowOff>30594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7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123321</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2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134342</xdr:rowOff>
    </xdr:from>
    <xdr:to>
      <xdr:col>50</xdr:col>
      <xdr:colOff>165100</xdr:colOff>
      <xdr:row>58</xdr:row>
      <xdr:rowOff>64492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0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81019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8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123788</xdr:rowOff>
    </xdr:from>
    <xdr:to>
      <xdr:col>46</xdr:col>
      <xdr:colOff>38100</xdr:colOff>
      <xdr:row>58</xdr:row>
      <xdr:rowOff>53938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9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70465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7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158871</xdr:rowOff>
    </xdr:from>
    <xdr:to>
      <xdr:col>41</xdr:col>
      <xdr:colOff>101600</xdr:colOff>
      <xdr:row>58</xdr:row>
      <xdr:rowOff>89021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3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80148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2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371</xdr:rowOff>
    </xdr:from>
    <xdr:to>
      <xdr:col>36</xdr:col>
      <xdr:colOff>165100</xdr:colOff>
      <xdr:row>58</xdr:row>
      <xdr:rowOff>101971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4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93098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3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154597</xdr:rowOff>
    </xdr:from>
    <xdr:to>
      <xdr:col>55</xdr:col>
      <xdr:colOff>0</xdr:colOff>
      <xdr:row>78</xdr:row>
      <xdr:rowOff>161013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27697"/>
          <a:ext cx="838200" cy="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10838</xdr:rowOff>
    </xdr:from>
    <xdr:to>
      <xdr:col>50</xdr:col>
      <xdr:colOff>114300</xdr:colOff>
      <xdr:row>78</xdr:row>
      <xdr:rowOff>154597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83938"/>
          <a:ext cx="889000" cy="14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10838</xdr:rowOff>
    </xdr:from>
    <xdr:to>
      <xdr:col>45</xdr:col>
      <xdr:colOff>177800</xdr:colOff>
      <xdr:row>78</xdr:row>
      <xdr:rowOff>69070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83938"/>
          <a:ext cx="889000" cy="5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31938</xdr:rowOff>
    </xdr:from>
    <xdr:to>
      <xdr:col>41</xdr:col>
      <xdr:colOff>50800</xdr:colOff>
      <xdr:row>78</xdr:row>
      <xdr:rowOff>69070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05038"/>
          <a:ext cx="889000" cy="3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110213</xdr:rowOff>
    </xdr:from>
    <xdr:to>
      <xdr:col>55</xdr:col>
      <xdr:colOff>50800</xdr:colOff>
      <xdr:row>79</xdr:row>
      <xdr:rowOff>40363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8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25140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9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103797</xdr:rowOff>
    </xdr:from>
    <xdr:to>
      <xdr:col>50</xdr:col>
      <xdr:colOff>165100</xdr:colOff>
      <xdr:row>79</xdr:row>
      <xdr:rowOff>33947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7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25074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6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131488</xdr:rowOff>
    </xdr:from>
    <xdr:to>
      <xdr:col>46</xdr:col>
      <xdr:colOff>38100</xdr:colOff>
      <xdr:row>78</xdr:row>
      <xdr:rowOff>61638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3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78165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0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18270</xdr:rowOff>
    </xdr:from>
    <xdr:to>
      <xdr:col>41</xdr:col>
      <xdr:colOff>101600</xdr:colOff>
      <xdr:row>78</xdr:row>
      <xdr:rowOff>119870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110997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48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152588</xdr:rowOff>
    </xdr:from>
    <xdr:to>
      <xdr:col>36</xdr:col>
      <xdr:colOff>165100</xdr:colOff>
      <xdr:row>78</xdr:row>
      <xdr:rowOff>82738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5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99265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29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156877</xdr:rowOff>
    </xdr:from>
    <xdr:to>
      <xdr:col>55</xdr:col>
      <xdr:colOff>0</xdr:colOff>
      <xdr:row>97</xdr:row>
      <xdr:rowOff>71089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616077"/>
          <a:ext cx="838200" cy="8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71089</xdr:rowOff>
    </xdr:from>
    <xdr:to>
      <xdr:col>50</xdr:col>
      <xdr:colOff>114300</xdr:colOff>
      <xdr:row>97</xdr:row>
      <xdr:rowOff>109703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01739"/>
          <a:ext cx="889000" cy="3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109703</xdr:rowOff>
    </xdr:from>
    <xdr:to>
      <xdr:col>45</xdr:col>
      <xdr:colOff>177800</xdr:colOff>
      <xdr:row>97</xdr:row>
      <xdr:rowOff>117553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40353"/>
          <a:ext cx="889000" cy="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117553</xdr:rowOff>
    </xdr:from>
    <xdr:to>
      <xdr:col>41</xdr:col>
      <xdr:colOff>50800</xdr:colOff>
      <xdr:row>97</xdr:row>
      <xdr:rowOff>159889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48203"/>
          <a:ext cx="889000" cy="4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106077</xdr:rowOff>
    </xdr:from>
    <xdr:to>
      <xdr:col>55</xdr:col>
      <xdr:colOff>50800</xdr:colOff>
      <xdr:row>97</xdr:row>
      <xdr:rowOff>36227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84504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4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20289</xdr:rowOff>
    </xdr:from>
    <xdr:to>
      <xdr:col>50</xdr:col>
      <xdr:colOff>165100</xdr:colOff>
      <xdr:row>97</xdr:row>
      <xdr:rowOff>121889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5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113016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4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58903</xdr:rowOff>
    </xdr:from>
    <xdr:to>
      <xdr:col>46</xdr:col>
      <xdr:colOff>38100</xdr:colOff>
      <xdr:row>97</xdr:row>
      <xdr:rowOff>160503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8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151630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8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66753</xdr:rowOff>
    </xdr:from>
    <xdr:to>
      <xdr:col>41</xdr:col>
      <xdr:colOff>101600</xdr:colOff>
      <xdr:row>97</xdr:row>
      <xdr:rowOff>168353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9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159480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9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109089</xdr:rowOff>
    </xdr:from>
    <xdr:to>
      <xdr:col>36</xdr:col>
      <xdr:colOff>165100</xdr:colOff>
      <xdr:row>98</xdr:row>
      <xdr:rowOff>39239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3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30366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3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94252</xdr:rowOff>
    </xdr:from>
    <xdr:to>
      <xdr:col>85</xdr:col>
      <xdr:colOff>127000</xdr:colOff>
      <xdr:row>33</xdr:row>
      <xdr:rowOff>112355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5752102"/>
          <a:ext cx="838200" cy="1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112355</xdr:rowOff>
    </xdr:from>
    <xdr:to>
      <xdr:col>81</xdr:col>
      <xdr:colOff>50800</xdr:colOff>
      <xdr:row>36</xdr:row>
      <xdr:rowOff>42588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5770205"/>
          <a:ext cx="889000" cy="44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42588</xdr:rowOff>
    </xdr:from>
    <xdr:to>
      <xdr:col>76</xdr:col>
      <xdr:colOff>114300</xdr:colOff>
      <xdr:row>36</xdr:row>
      <xdr:rowOff>78664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214788"/>
          <a:ext cx="889000" cy="3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34490</xdr:rowOff>
    </xdr:from>
    <xdr:to>
      <xdr:col>71</xdr:col>
      <xdr:colOff>177800</xdr:colOff>
      <xdr:row>36</xdr:row>
      <xdr:rowOff>78664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206690"/>
          <a:ext cx="889000" cy="4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43452</xdr:rowOff>
    </xdr:from>
    <xdr:to>
      <xdr:col>85</xdr:col>
      <xdr:colOff>177800</xdr:colOff>
      <xdr:row>33</xdr:row>
      <xdr:rowOff>145052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70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66329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55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61555</xdr:rowOff>
    </xdr:from>
    <xdr:to>
      <xdr:col>81</xdr:col>
      <xdr:colOff>101600</xdr:colOff>
      <xdr:row>33</xdr:row>
      <xdr:rowOff>163155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71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8232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49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163238</xdr:rowOff>
    </xdr:from>
    <xdr:to>
      <xdr:col>76</xdr:col>
      <xdr:colOff>165100</xdr:colOff>
      <xdr:row>36</xdr:row>
      <xdr:rowOff>93388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16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109915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93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27864</xdr:rowOff>
    </xdr:from>
    <xdr:to>
      <xdr:col>72</xdr:col>
      <xdr:colOff>38100</xdr:colOff>
      <xdr:row>36</xdr:row>
      <xdr:rowOff>129464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145991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7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155140</xdr:rowOff>
    </xdr:from>
    <xdr:to>
      <xdr:col>67</xdr:col>
      <xdr:colOff>101600</xdr:colOff>
      <xdr:row>36</xdr:row>
      <xdr:rowOff>85290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15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101817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3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112849</xdr:rowOff>
    </xdr:from>
    <xdr:to>
      <xdr:col>85</xdr:col>
      <xdr:colOff>127000</xdr:colOff>
      <xdr:row>58</xdr:row>
      <xdr:rowOff>6919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85499"/>
          <a:ext cx="838200" cy="6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6919</xdr:rowOff>
    </xdr:from>
    <xdr:to>
      <xdr:col>81</xdr:col>
      <xdr:colOff>50800</xdr:colOff>
      <xdr:row>58</xdr:row>
      <xdr:rowOff>51960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51019"/>
          <a:ext cx="889000" cy="4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39668</xdr:rowOff>
    </xdr:from>
    <xdr:to>
      <xdr:col>76</xdr:col>
      <xdr:colOff>114300</xdr:colOff>
      <xdr:row>58</xdr:row>
      <xdr:rowOff>51960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983768"/>
          <a:ext cx="889000" cy="1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20374</xdr:rowOff>
    </xdr:from>
    <xdr:to>
      <xdr:col>71</xdr:col>
      <xdr:colOff>177800</xdr:colOff>
      <xdr:row>58</xdr:row>
      <xdr:rowOff>39668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64474"/>
          <a:ext cx="889000" cy="19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62049</xdr:rowOff>
    </xdr:from>
    <xdr:to>
      <xdr:col>85</xdr:col>
      <xdr:colOff>177800</xdr:colOff>
      <xdr:row>57</xdr:row>
      <xdr:rowOff>163649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3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40476</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1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127569</xdr:rowOff>
    </xdr:from>
    <xdr:to>
      <xdr:col>81</xdr:col>
      <xdr:colOff>101600</xdr:colOff>
      <xdr:row>58</xdr:row>
      <xdr:rowOff>57719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0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48846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9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1160</xdr:rowOff>
    </xdr:from>
    <xdr:to>
      <xdr:col>76</xdr:col>
      <xdr:colOff>165100</xdr:colOff>
      <xdr:row>58</xdr:row>
      <xdr:rowOff>102760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93887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3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160318</xdr:rowOff>
    </xdr:from>
    <xdr:to>
      <xdr:col>72</xdr:col>
      <xdr:colOff>38100</xdr:colOff>
      <xdr:row>58</xdr:row>
      <xdr:rowOff>90468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3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81595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141024</xdr:rowOff>
    </xdr:from>
    <xdr:to>
      <xdr:col>67</xdr:col>
      <xdr:colOff>101600</xdr:colOff>
      <xdr:row>58</xdr:row>
      <xdr:rowOff>71174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1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62301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0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112424</xdr:rowOff>
    </xdr:from>
    <xdr:to>
      <xdr:col>85</xdr:col>
      <xdr:colOff>127000</xdr:colOff>
      <xdr:row>78</xdr:row>
      <xdr:rowOff>121549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85524"/>
          <a:ext cx="838200" cy="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118568</xdr:rowOff>
    </xdr:from>
    <xdr:to>
      <xdr:col>81</xdr:col>
      <xdr:colOff>50800</xdr:colOff>
      <xdr:row>78</xdr:row>
      <xdr:rowOff>121549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91668"/>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118568</xdr:rowOff>
    </xdr:from>
    <xdr:to>
      <xdr:col>76</xdr:col>
      <xdr:colOff>114300</xdr:colOff>
      <xdr:row>78</xdr:row>
      <xdr:rowOff>124828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91668"/>
          <a:ext cx="889000" cy="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109767</xdr:rowOff>
    </xdr:from>
    <xdr:to>
      <xdr:col>71</xdr:col>
      <xdr:colOff>177800</xdr:colOff>
      <xdr:row>78</xdr:row>
      <xdr:rowOff>124828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82867"/>
          <a:ext cx="889000" cy="1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61624</xdr:rowOff>
    </xdr:from>
    <xdr:to>
      <xdr:col>85</xdr:col>
      <xdr:colOff>177800</xdr:colOff>
      <xdr:row>78</xdr:row>
      <xdr:rowOff>163224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3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70749</xdr:rowOff>
    </xdr:from>
    <xdr:to>
      <xdr:col>81</xdr:col>
      <xdr:colOff>101600</xdr:colOff>
      <xdr:row>79</xdr:row>
      <xdr:rowOff>899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4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163476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3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67768</xdr:rowOff>
    </xdr:from>
    <xdr:to>
      <xdr:col>76</xdr:col>
      <xdr:colOff>165100</xdr:colOff>
      <xdr:row>78</xdr:row>
      <xdr:rowOff>169368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4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160495</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3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74028</xdr:rowOff>
    </xdr:from>
    <xdr:to>
      <xdr:col>72</xdr:col>
      <xdr:colOff>38100</xdr:colOff>
      <xdr:row>79</xdr:row>
      <xdr:rowOff>4178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4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166755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3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58967</xdr:rowOff>
    </xdr:from>
    <xdr:to>
      <xdr:col>67</xdr:col>
      <xdr:colOff>101600</xdr:colOff>
      <xdr:row>78</xdr:row>
      <xdr:rowOff>160567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3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151694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2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9587</xdr:rowOff>
    </xdr:from>
    <xdr:to>
      <xdr:col>85</xdr:col>
      <xdr:colOff>127000</xdr:colOff>
      <xdr:row>97</xdr:row>
      <xdr:rowOff>42439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640237"/>
          <a:ext cx="838200" cy="3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9587</xdr:rowOff>
    </xdr:from>
    <xdr:to>
      <xdr:col>81</xdr:col>
      <xdr:colOff>50800</xdr:colOff>
      <xdr:row>97</xdr:row>
      <xdr:rowOff>21546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640237"/>
          <a:ext cx="889000" cy="1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21546</xdr:rowOff>
    </xdr:from>
    <xdr:to>
      <xdr:col>76</xdr:col>
      <xdr:colOff>114300</xdr:colOff>
      <xdr:row>97</xdr:row>
      <xdr:rowOff>24519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52196"/>
          <a:ext cx="889000" cy="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24519</xdr:rowOff>
    </xdr:from>
    <xdr:to>
      <xdr:col>71</xdr:col>
      <xdr:colOff>177800</xdr:colOff>
      <xdr:row>97</xdr:row>
      <xdr:rowOff>42883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55169"/>
          <a:ext cx="8890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163089</xdr:rowOff>
    </xdr:from>
    <xdr:to>
      <xdr:col>85</xdr:col>
      <xdr:colOff>177800</xdr:colOff>
      <xdr:row>97</xdr:row>
      <xdr:rowOff>93239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2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14516</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130237</xdr:rowOff>
    </xdr:from>
    <xdr:to>
      <xdr:col>81</xdr:col>
      <xdr:colOff>101600</xdr:colOff>
      <xdr:row>97</xdr:row>
      <xdr:rowOff>60387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8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76914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364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142196</xdr:rowOff>
    </xdr:from>
    <xdr:to>
      <xdr:col>76</xdr:col>
      <xdr:colOff>165100</xdr:colOff>
      <xdr:row>97</xdr:row>
      <xdr:rowOff>72346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0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88873</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37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145169</xdr:rowOff>
    </xdr:from>
    <xdr:to>
      <xdr:col>72</xdr:col>
      <xdr:colOff>38100</xdr:colOff>
      <xdr:row>97</xdr:row>
      <xdr:rowOff>75319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0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91846</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379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163533</xdr:rowOff>
    </xdr:from>
    <xdr:to>
      <xdr:col>67</xdr:col>
      <xdr:colOff>101600</xdr:colOff>
      <xdr:row>97</xdr:row>
      <xdr:rowOff>93683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2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110210</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397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233,726</a:t>
          </a:r>
          <a:r>
            <a:rPr kumimoji="1" lang="ja-JP" altLang="en-US" sz="1300">
              <a:latin typeface="ＭＳ Ｐゴシック" panose="020B0600070205080204" pitchFamily="50" charset="-128"/>
              <a:ea typeface="ＭＳ Ｐゴシック" panose="020B0600070205080204" pitchFamily="50" charset="-128"/>
            </a:rPr>
            <a:t>円であり、類似団体平均値と比べて高い水準にあるが、これは、東西に長い地勢のため</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つの保育園を保有していることが大きな要因である。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消防費は、住民一人当たり</a:t>
          </a:r>
          <a:r>
            <a:rPr kumimoji="1" lang="en-US" altLang="ja-JP" sz="1300">
              <a:latin typeface="ＭＳ Ｐゴシック" panose="020B0600070205080204" pitchFamily="50" charset="-128"/>
              <a:ea typeface="ＭＳ Ｐゴシック" panose="020B0600070205080204" pitchFamily="50" charset="-128"/>
            </a:rPr>
            <a:t>94,925</a:t>
          </a:r>
          <a:r>
            <a:rPr kumimoji="1" lang="ja-JP" altLang="en-US" sz="1300">
              <a:latin typeface="ＭＳ Ｐゴシック" panose="020B0600070205080204" pitchFamily="50" charset="-128"/>
              <a:ea typeface="ＭＳ Ｐゴシック" panose="020B0600070205080204" pitchFamily="50" charset="-128"/>
            </a:rPr>
            <a:t>円であり、令和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年度から大幅に増加した状況となっている。これは、令和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計画で防災行政無線更新事業に着手したことが要因である。また、これまでの経費をみても類似団体と比べて高い水準にあるが、これは、当町の地勢上、町域が東西に広く消防行政にかかる効率性が低いことが大き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100,722</a:t>
          </a:r>
          <a:r>
            <a:rPr kumimoji="1" lang="ja-JP" altLang="en-US" sz="1300">
              <a:latin typeface="ＭＳ Ｐゴシック" panose="020B0600070205080204" pitchFamily="50" charset="-128"/>
              <a:ea typeface="ＭＳ Ｐゴシック" panose="020B0600070205080204" pitchFamily="50" charset="-128"/>
            </a:rPr>
            <a:t>円であり、前年度と比較して</a:t>
          </a:r>
          <a:r>
            <a:rPr kumimoji="1" lang="en-US" altLang="ja-JP" sz="1300">
              <a:latin typeface="ＭＳ Ｐゴシック" panose="020B0600070205080204" pitchFamily="50" charset="-128"/>
              <a:ea typeface="ＭＳ Ｐゴシック" panose="020B0600070205080204" pitchFamily="50" charset="-128"/>
            </a:rPr>
            <a:t>20,063</a:t>
          </a:r>
          <a:r>
            <a:rPr kumimoji="1" lang="ja-JP" altLang="en-US" sz="1300">
              <a:latin typeface="ＭＳ Ｐゴシック" panose="020B0600070205080204" pitchFamily="50" charset="-128"/>
              <a:ea typeface="ＭＳ Ｐゴシック" panose="020B0600070205080204" pitchFamily="50" charset="-128"/>
            </a:rPr>
            <a:t>円増加しているが、これは、組織の機構改革に伴う人件費の増加が影響している。</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117,546</a:t>
          </a:r>
          <a:r>
            <a:rPr kumimoji="1" lang="ja-JP" altLang="en-US" sz="1300">
              <a:latin typeface="ＭＳ Ｐゴシック" panose="020B0600070205080204" pitchFamily="50" charset="-128"/>
              <a:ea typeface="ＭＳ Ｐゴシック" panose="020B0600070205080204" pitchFamily="50" charset="-128"/>
            </a:rPr>
            <a:t>円であり、類似団体平均値と比べて高い水準にある。これは、合併以降、積極的に公共施設やインフラの整備を行なってきたことが要因である。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三重県大台町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実質単年度収支については、事業量の増加による特定目的基金の取り崩しなどにより赤字となったが、財政調整基金の取り崩しにより実質収支は黒字となっている。財政調整基金の残高は、令和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年度末で</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500</a:t>
          </a:r>
          <a:r>
            <a:rPr kumimoji="1" lang="ja-JP" altLang="en-US" sz="1400">
              <a:latin typeface="ＭＳ ゴシック" pitchFamily="49" charset="-128"/>
              <a:ea typeface="ＭＳ ゴシック" pitchFamily="49" charset="-128"/>
            </a:rPr>
            <a:t>万円となっているが、財政計画では、令和</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年度に</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4500</a:t>
          </a:r>
          <a:r>
            <a:rPr kumimoji="1" lang="ja-JP" altLang="en-US" sz="1400">
              <a:latin typeface="ＭＳ ゴシック" pitchFamily="49" charset="-128"/>
              <a:ea typeface="ＭＳ ゴシック" pitchFamily="49" charset="-128"/>
            </a:rPr>
            <a:t>万円まで落ち込む見通しとなっていることから、今後は、事業の選択と集中により、適正な財政運営を図るとともに、経常的経費の削減に努める必要がある。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三重県大台町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すべての会計で赤字を出していないものの、水道事業会計や生活排水処理事業会計では、法定外繰入に頼る状況にあり、いずれの事業も使用料の値上げを検討している。併せて、経営効率の向上に関する検討も必要である。</a:t>
          </a:r>
        </a:p>
        <a:p>
          <a:r>
            <a:rPr kumimoji="1" lang="ja-JP" altLang="en-US" sz="1400">
              <a:latin typeface="ＭＳ ゴシック" pitchFamily="49" charset="-128"/>
              <a:ea typeface="ＭＳ ゴシック" pitchFamily="49" charset="-128"/>
            </a:rPr>
            <a:t>　また、国民健康保険事業特別会計では、平成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年度に国民健康保険税の引上げを行った。保険給付費は減少傾向となったが、これは被保険者数の減少によるものであり、</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人当たりの保険給付費減少に向けて、健康を維持するための健康づくり事業や各種検診事業を推進し、医療費の抑制に努める必要がある。</a:t>
          </a:r>
        </a:p>
        <a:p>
          <a:r>
            <a:rPr kumimoji="1" lang="ja-JP" altLang="en-US" sz="1400">
              <a:latin typeface="ＭＳ ゴシック" pitchFamily="49" charset="-128"/>
              <a:ea typeface="ＭＳ ゴシック" pitchFamily="49" charset="-128"/>
            </a:rPr>
            <a:t>　また、介護保険事業特別会計では、認定者が増加傾向にあり、それに伴い給付費も増加が見込まれる。今後は、給付費の抑制を図るべく、フレイル予防や新しい介護予防・日常生活支援総合事業を推進していく必要がある。</a:t>
          </a:r>
        </a:p>
        <a:p>
          <a:r>
            <a:rPr kumimoji="1" lang="ja-JP" altLang="en-US" sz="1400">
              <a:latin typeface="ＭＳ ゴシック" pitchFamily="49" charset="-128"/>
              <a:ea typeface="ＭＳ ゴシック" pitchFamily="49" charset="-128"/>
            </a:rPr>
            <a:t>　この他の会計においても、適正な利用者負担を求めるなど税収の確保と、行政のスリム化等を図り、持続可能な財政運営に努める必要がある。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三重県大台町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年度まで高い水準が続いていたが、令和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年度に減少に転じた。</a:t>
          </a:r>
        </a:p>
        <a:p>
          <a:r>
            <a:rPr kumimoji="1" lang="ja-JP" altLang="en-US" sz="1400">
              <a:latin typeface="ＭＳ ゴシック" pitchFamily="49" charset="-128"/>
              <a:ea typeface="ＭＳ ゴシック" pitchFamily="49" charset="-128"/>
            </a:rPr>
            <a:t>　実質公債費比率の分子として、統合簡易水道整備事業、大台厚生新病院整備に対する支援、メディカルセンターの整備などに係る公債費は減少に転じたが、今後、防災行政無線更新事業に係る公債費の増加も見込まれることから、実質公債費比率の悪化が懸念される。</a:t>
          </a:r>
        </a:p>
        <a:p>
          <a:r>
            <a:rPr kumimoji="1" lang="ja-JP" altLang="en-US" sz="1400">
              <a:latin typeface="ＭＳ ゴシック" pitchFamily="49" charset="-128"/>
              <a:ea typeface="ＭＳ ゴシック" pitchFamily="49" charset="-128"/>
            </a:rPr>
            <a:t>　今後は事業の選択と集中を図り、計画的な地方債発行に取り組み、適切な財政運営に努める。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三重県大台町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これまで実施してきた統合簡易水道整備事業、大台厚生新病院整備に対する支援、メディカルセンターの整備などに係る地方債の発行により地方債残高が増加傾向にあったが、平成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年度から、普通建設事業と地方債発行の抑制に努め、将来負担額は減少に転じている。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今後も大型公共事業が予定されているため　計画的な地方債の発行に努めるとともに、経常経費の節減に努め、余剰が見込まれる年度にあっては、当面の課題となっている小学校建替え事業の財源とするため、学校建設基金への積極的な積み増しを行うよう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三重県大台町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年度において、財源不足が生じたことから、財政調整基金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学校建設基金では、小学校建替え事業の財源とするため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公共施設整備基金では、不動産売り払い等により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ふるさと創生基金では、各種事業の財源とするため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年先を見通す財政計画では、令和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年度まで財源不足が生じる見込みであり、中長期的には財政調整基金の残高は減少していく見通しである。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今後は、財政調整基金残高の見通し等を勘案しつつ、基金の使途の明確化を図るために、個々の特定目的基金への積立てに努める。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主な特定目的基金は次のとおり。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　　　　合併に伴う住民の一体感の醸成又は地域振興に資する経費に充てる。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　　　　町立学校の建設、改修その他の整備に要する経費に充てる。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　　ユネスコエコパークの理念に基づいた「子育て支援」「教育環境の整備」「地域・産業の振興」「移住定住の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促進」等に資する経費に充てる。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・地場産業振興基金　　産業振興施設の整備及び第三セクターの経営安定に資する経費に充てる。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森林経営管理事業に要する経費に充てる。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　　当年度に歳入したふるさと納税寄附金を翌年度に活用するため、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百万円を積立、各種事業の財</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不動産売り払い収入等により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森林経営管理事業の財源とするため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　　　　近い将来予定している小学校の建替え財源として、財政状況を考慮し可能な限り積立てに努める。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・地場産業振興基金　　将来の施設改修や第三セクターの経営安定のための財源として、産業振興施設の貸付収入を適切に積み立てる。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今後の森林経営管理事業のために必要に応じて取崩しや積立を行い、事業の円滑化に努める。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臨時財政対策債の減少、学校建設基金への臨時積立などにより、財源不足が生じたことから、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百万円の取崩しを行ったことにより減少となった。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財政計画で推計している財政調整基金の残高は、公債費の増加や大型の普通建設事業が見込まれることなどから、令和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百万円まで落ち込む見通しとなっている。今後は、予算編成において、事業の選択と集中を行うなど収支調整を適切に行い、財政計画の想定値を下回ることの無いよう努める。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年度の臨時財政対策債の償還に係る財源として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百万円の取り崩しを行うとともに、交付税措置された臨時財政対策債償還費を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当町では満期一括償還方式の地方債借入れがないため、標準ルール（発行額の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％）に基づく積立てを行なっていない。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37A593F-EBED-447E-B581-E35DA1D421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7E08678-36D9-431B-B35E-A6FF8D3733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E09B2B8-397C-408E-89A1-93ACF352E8D3}"/>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4658712-A372-434D-98C9-13A6607C181F}"/>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5F11226-45AD-4550-8ABA-52E4A9D2585B}"/>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2734527-8630-4806-839D-D7E2AE25B5EE}"/>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三重県大台町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31DDF2E-1A25-4A0B-AC8A-9511DE2FAEC0}"/>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D2244C5-AFE7-4865-A687-3718C0EDA60E}"/>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F7FA552-C6AC-471D-8CF8-95E781F4DBA8}"/>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EEEBC35-6E6E-49D3-9C23-EB7E4A170650}"/>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D5ABE4C-DAE1-4502-911A-8F75747CFC18}"/>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5E34BD0-9D3D-4E73-896E-5D02D36AF16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8,204
8,061
362.86
8,583,520
8,364,740
184,705
4,992,940
6,760,321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4E39E96-0D0B-4F2F-A3C6-C03B8F32E960}"/>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CE7455D-B658-453A-80B4-B432D4948AC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E3627E1-46AC-4B0B-B5EC-62B95D026F73}"/>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DBF2FBE-BFEE-4E0C-85E0-0AD4962CCDC9}"/>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0FE86CF-CB35-4E3D-9B66-6599674D4472}"/>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1C746FE-1711-4D25-AB5F-596D439161C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01E4A2D-74A3-48F0-A3ED-321E6B3C325B}"/>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F39505B-74EE-46E6-B7EA-AFAADF5F1FBC}"/>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A729726-92AF-42E0-915B-A4BCB50A78D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7ECA32A-3F88-40A5-84B9-63CFC229D538}"/>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7941969-F3C6-4EDC-BE19-71EA34A6484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BB2269E-CFAC-4BAC-9289-95ADC452A0CF}"/>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B70261D-706E-4613-9B98-8EA973C5597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EBB0EA6-FF89-4BCE-A980-C6C7BFC12EE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BB21D23-14EE-4339-85FA-82615622B628}"/>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B42264B-3935-4D3D-B0FB-22C3BB004C9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E637026-D133-45C7-8BC8-C4652A5E081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DEFE1DC-02CE-4260-93D7-0293BE1F77F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E7D748B-0BA9-4F3D-B958-617037760093}"/>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5EB594A-D6DA-4138-8EB1-CC52431E032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B94DF9B-BB12-4875-ADA7-51FECF0703C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6CFF26A-C33C-4566-B7A7-4871E9B99E2C}"/>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36F0E33-EE18-4D1B-B55D-1F53769FDA2C}"/>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77FACA0-6791-4372-AF74-281B1C799AC5}"/>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318759C-A2DB-4847-A545-F22F601A34B9}"/>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06DE5C0-4FAD-4121-8757-C36932CCF653}"/>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608BE67-4619-4A96-842F-ECE44F91525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088EB86-17A9-4D1D-AB43-3026D6211ED5}"/>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3879EA1-E3C7-414E-A404-E9A1ECD024F0}"/>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44358BE-A6C0-4D96-86D3-DE5AC8ACA97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B5A2E9C-693B-4DFA-B4AC-75961818EA01}"/>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A747EF1-2257-45CF-837C-6190081AEC58}"/>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6230F83-4007-4AE8-924F-1EB639BA09FE}"/>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50FF3BE-005F-43BD-8DBE-20EF63D75B9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4E8FDBB-89A0-4EE4-960B-086CD38E6BE8}"/>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年度に策定した公共施設等総合管理計画において、公共建築物の延べ床面積を</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％削減するという目標を掲げ、老朽化した施設の集約化・複合化や除却を進めている。</a:t>
          </a:r>
        </a:p>
        <a:p>
          <a:r>
            <a:rPr kumimoji="1" lang="ja-JP" altLang="en-US" sz="1100">
              <a:latin typeface="ＭＳ Ｐゴシック" panose="020B0600070205080204" pitchFamily="50" charset="-128"/>
              <a:ea typeface="ＭＳ Ｐゴシック" panose="020B0600070205080204" pitchFamily="50" charset="-128"/>
            </a:rPr>
            <a:t>　有形固定資産減価償却率は上昇傾向にあり、類似団体平均を上回る状況になっている。</a:t>
          </a:r>
        </a:p>
        <a:p>
          <a:r>
            <a:rPr kumimoji="1" lang="ja-JP" altLang="en-US" sz="1100">
              <a:latin typeface="ＭＳ Ｐゴシック" panose="020B0600070205080204" pitchFamily="50" charset="-128"/>
              <a:ea typeface="ＭＳ Ｐゴシック" panose="020B0600070205080204" pitchFamily="50" charset="-128"/>
            </a:rPr>
            <a:t>　今後も個別施設計画に基づいた維持管理や老朽化した施設の対策を適切に進める必要がある。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7021E99-8DDD-48AE-9097-69100A5E4931}"/>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6FE556E-6B05-468D-812F-2762FCBF90DD}"/>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1889DF-32DD-4670-B8AE-33A648E4D784}"/>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8E8AD037-0254-4F3A-85EB-FC8C8CF034E6}"/>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98304CE-CCB7-43F9-9BE3-9181F0DCC2FD}"/>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E6A28B1-1C35-4FE4-9046-C4ABCD8FB101}"/>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4B8172E-144A-4D6A-B9AF-65D9402472DA}"/>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FB263BF-FED9-4DF0-AE8C-54F326274AAC}"/>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DF48D380-27D8-4229-AF5A-6AD44996F5BF}"/>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2FC95E01-555A-4B25-9D16-D2F372721E62}"/>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7C1C9E04-902A-4B61-97C9-772296CF1EA4}"/>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93A5BBEF-63B1-4C3C-BADD-37AF1E395E35}"/>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266F27A6-E71B-4052-AF57-58B62D3F4D59}"/>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493CDF97-C60F-49C8-ACB8-7E17361D31E2}"/>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93528D9F-6238-4F95-A7F3-A914B6E65F7E}"/>
            </a:ext>
          </a:extLst>
        </xdr:cNvPr>
        <xdr:cNvCxnSpPr/>
      </xdr:nvCxnSpPr>
      <xdr:spPr>
        <a:xfrm flipV="1">
          <a:off x="4295775" y="5514213"/>
          <a:ext cx="1270" cy="1099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40DC5D7A-FC86-42E4-ABB7-D285FCC87F49}"/>
            </a:ext>
          </a:extLst>
        </xdr:cNvPr>
        <xdr:cNvSpPr txBox="1"/>
      </xdr:nvSpPr>
      <xdr:spPr>
        <a:xfrm>
          <a:off x="4342765" y="6619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702F0BF9-BB82-4146-A458-22D6C7E58C76}"/>
            </a:ext>
          </a:extLst>
        </xdr:cNvPr>
        <xdr:cNvCxnSpPr/>
      </xdr:nvCxnSpPr>
      <xdr:spPr>
        <a:xfrm>
          <a:off x="4206875" y="661390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97458BDA-F902-4877-B6F8-E0C4AA32736C}"/>
            </a:ext>
          </a:extLst>
        </xdr:cNvPr>
        <xdr:cNvSpPr txBox="1"/>
      </xdr:nvSpPr>
      <xdr:spPr>
        <a:xfrm>
          <a:off x="4342765"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26D31B91-4D26-4E74-A3EE-9FD1F031D8FF}"/>
            </a:ext>
          </a:extLst>
        </xdr:cNvPr>
        <xdr:cNvCxnSpPr/>
      </xdr:nvCxnSpPr>
      <xdr:spPr>
        <a:xfrm>
          <a:off x="4206875" y="551421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a:extLst>
            <a:ext uri="{FF2B5EF4-FFF2-40B4-BE49-F238E27FC236}">
              <a16:creationId xmlns:a16="http://schemas.microsoft.com/office/drawing/2014/main" id="{4EDCAA6B-090F-4889-9A35-239D7573443C}"/>
            </a:ext>
          </a:extLst>
        </xdr:cNvPr>
        <xdr:cNvSpPr txBox="1"/>
      </xdr:nvSpPr>
      <xdr:spPr>
        <a:xfrm>
          <a:off x="4342765" y="6118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F73812F4-0E68-4C8E-815F-09E05FF72887}"/>
            </a:ext>
          </a:extLst>
        </xdr:cNvPr>
        <xdr:cNvSpPr/>
      </xdr:nvSpPr>
      <xdr:spPr>
        <a:xfrm>
          <a:off x="4244975" y="626110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8FD06F3D-0920-46D4-9837-794811EEB55E}"/>
            </a:ext>
          </a:extLst>
        </xdr:cNvPr>
        <xdr:cNvSpPr/>
      </xdr:nvSpPr>
      <xdr:spPr>
        <a:xfrm>
          <a:off x="3611880" y="6261100"/>
          <a:ext cx="8064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DE09971B-D318-41A0-94F8-B01BCFF9F1C2}"/>
            </a:ext>
          </a:extLst>
        </xdr:cNvPr>
        <xdr:cNvSpPr/>
      </xdr:nvSpPr>
      <xdr:spPr>
        <a:xfrm>
          <a:off x="2926080" y="624738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12A9EAA4-13E0-4B59-906F-858E3D3DD7BA}"/>
            </a:ext>
          </a:extLst>
        </xdr:cNvPr>
        <xdr:cNvSpPr/>
      </xdr:nvSpPr>
      <xdr:spPr>
        <a:xfrm>
          <a:off x="2240280" y="6240653"/>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9B5ACE32-9034-4BE5-9B4A-5E57D274C1AB}"/>
            </a:ext>
          </a:extLst>
        </xdr:cNvPr>
        <xdr:cNvSpPr/>
      </xdr:nvSpPr>
      <xdr:spPr>
        <a:xfrm>
          <a:off x="1554480" y="6239002"/>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7B626EBE-7421-4484-9A75-D3735FF04680}"/>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5DDE7D3-BE31-4792-8063-083B920125C1}"/>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2C577D6-CE16-4FFA-AD88-4832F2F905F9}"/>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C98E613-AFA2-4C6C-BB46-625F1037D05D}"/>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654EE02-E7DE-41E5-8759-405F302D0738}"/>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125349</xdr:rowOff>
    </xdr:from>
    <xdr:to>
      <xdr:col>23</xdr:col>
      <xdr:colOff>136525</xdr:colOff>
      <xdr:row>33</xdr:row>
      <xdr:rowOff>55499</xdr:rowOff>
    </xdr:to>
    <xdr:sp macro="" textlink="">
      <xdr:nvSpPr>
        <xdr:cNvPr id="79" name="楕円 78">
          <a:extLst>
            <a:ext uri="{FF2B5EF4-FFF2-40B4-BE49-F238E27FC236}">
              <a16:creationId xmlns:a16="http://schemas.microsoft.com/office/drawing/2014/main" id="{0F1938CD-600F-4AC7-B32B-CD4532C77F1C}"/>
            </a:ext>
          </a:extLst>
        </xdr:cNvPr>
        <xdr:cNvSpPr/>
      </xdr:nvSpPr>
      <xdr:spPr>
        <a:xfrm>
          <a:off x="4244975" y="63661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103776</xdr:rowOff>
    </xdr:from>
    <xdr:ext cx="405111" cy="259045"/>
    <xdr:sp macro="" textlink="">
      <xdr:nvSpPr>
        <xdr:cNvPr id="80" name="有形固定資産減価償却率該当値テキスト">
          <a:extLst>
            <a:ext uri="{FF2B5EF4-FFF2-40B4-BE49-F238E27FC236}">
              <a16:creationId xmlns:a16="http://schemas.microsoft.com/office/drawing/2014/main" id="{8836C313-8261-41F0-BCC5-A3262322998C}"/>
            </a:ext>
          </a:extLst>
        </xdr:cNvPr>
        <xdr:cNvSpPr txBox="1"/>
      </xdr:nvSpPr>
      <xdr:spPr>
        <a:xfrm>
          <a:off x="4342765" y="6340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108077</xdr:rowOff>
    </xdr:from>
    <xdr:to>
      <xdr:col>19</xdr:col>
      <xdr:colOff>187325</xdr:colOff>
      <xdr:row>33</xdr:row>
      <xdr:rowOff>38227</xdr:rowOff>
    </xdr:to>
    <xdr:sp macro="" textlink="">
      <xdr:nvSpPr>
        <xdr:cNvPr id="81" name="楕円 80">
          <a:extLst>
            <a:ext uri="{FF2B5EF4-FFF2-40B4-BE49-F238E27FC236}">
              <a16:creationId xmlns:a16="http://schemas.microsoft.com/office/drawing/2014/main" id="{F81A392D-9649-48FF-A7BF-709A19ECB4FB}"/>
            </a:ext>
          </a:extLst>
        </xdr:cNvPr>
        <xdr:cNvSpPr/>
      </xdr:nvSpPr>
      <xdr:spPr>
        <a:xfrm>
          <a:off x="3611880" y="634504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158877</xdr:rowOff>
    </xdr:from>
    <xdr:to>
      <xdr:col>23</xdr:col>
      <xdr:colOff>85725</xdr:colOff>
      <xdr:row>33</xdr:row>
      <xdr:rowOff>4699</xdr:rowOff>
    </xdr:to>
    <xdr:cxnSp macro="">
      <xdr:nvCxnSpPr>
        <xdr:cNvPr id="82" name="直線コネクタ 81">
          <a:extLst>
            <a:ext uri="{FF2B5EF4-FFF2-40B4-BE49-F238E27FC236}">
              <a16:creationId xmlns:a16="http://schemas.microsoft.com/office/drawing/2014/main" id="{47F3EF97-9017-4B9C-80DB-4D82D528DAEE}"/>
            </a:ext>
          </a:extLst>
        </xdr:cNvPr>
        <xdr:cNvCxnSpPr/>
      </xdr:nvCxnSpPr>
      <xdr:spPr>
        <a:xfrm>
          <a:off x="3656965" y="6399657"/>
          <a:ext cx="640715"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69215</xdr:rowOff>
    </xdr:from>
    <xdr:to>
      <xdr:col>15</xdr:col>
      <xdr:colOff>187325</xdr:colOff>
      <xdr:row>32</xdr:row>
      <xdr:rowOff>170815</xdr:rowOff>
    </xdr:to>
    <xdr:sp macro="" textlink="">
      <xdr:nvSpPr>
        <xdr:cNvPr id="83" name="楕円 82">
          <a:extLst>
            <a:ext uri="{FF2B5EF4-FFF2-40B4-BE49-F238E27FC236}">
              <a16:creationId xmlns:a16="http://schemas.microsoft.com/office/drawing/2014/main" id="{D4C04D96-017F-48EA-B9D4-CA2509E0944D}"/>
            </a:ext>
          </a:extLst>
        </xdr:cNvPr>
        <xdr:cNvSpPr/>
      </xdr:nvSpPr>
      <xdr:spPr>
        <a:xfrm>
          <a:off x="2926080" y="630618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120015</xdr:rowOff>
    </xdr:from>
    <xdr:to>
      <xdr:col>19</xdr:col>
      <xdr:colOff>136525</xdr:colOff>
      <xdr:row>32</xdr:row>
      <xdr:rowOff>158877</xdr:rowOff>
    </xdr:to>
    <xdr:cxnSp macro="">
      <xdr:nvCxnSpPr>
        <xdr:cNvPr id="84" name="直線コネクタ 83">
          <a:extLst>
            <a:ext uri="{FF2B5EF4-FFF2-40B4-BE49-F238E27FC236}">
              <a16:creationId xmlns:a16="http://schemas.microsoft.com/office/drawing/2014/main" id="{BEBD7DDA-6274-4B2E-BFD3-E7F5872D7F85}"/>
            </a:ext>
          </a:extLst>
        </xdr:cNvPr>
        <xdr:cNvCxnSpPr/>
      </xdr:nvCxnSpPr>
      <xdr:spPr>
        <a:xfrm>
          <a:off x="2971165" y="6360795"/>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34671</xdr:rowOff>
    </xdr:from>
    <xdr:to>
      <xdr:col>11</xdr:col>
      <xdr:colOff>187325</xdr:colOff>
      <xdr:row>32</xdr:row>
      <xdr:rowOff>136271</xdr:rowOff>
    </xdr:to>
    <xdr:sp macro="" textlink="">
      <xdr:nvSpPr>
        <xdr:cNvPr id="85" name="楕円 84">
          <a:extLst>
            <a:ext uri="{FF2B5EF4-FFF2-40B4-BE49-F238E27FC236}">
              <a16:creationId xmlns:a16="http://schemas.microsoft.com/office/drawing/2014/main" id="{EE9FFB7D-89CE-4EA8-B8A2-B78E9E2930A7}"/>
            </a:ext>
          </a:extLst>
        </xdr:cNvPr>
        <xdr:cNvSpPr/>
      </xdr:nvSpPr>
      <xdr:spPr>
        <a:xfrm>
          <a:off x="2240280" y="627354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85471</xdr:rowOff>
    </xdr:from>
    <xdr:to>
      <xdr:col>15</xdr:col>
      <xdr:colOff>136525</xdr:colOff>
      <xdr:row>32</xdr:row>
      <xdr:rowOff>120015</xdr:rowOff>
    </xdr:to>
    <xdr:cxnSp macro="">
      <xdr:nvCxnSpPr>
        <xdr:cNvPr id="86" name="直線コネクタ 85">
          <a:extLst>
            <a:ext uri="{FF2B5EF4-FFF2-40B4-BE49-F238E27FC236}">
              <a16:creationId xmlns:a16="http://schemas.microsoft.com/office/drawing/2014/main" id="{D380E5A3-B555-46D5-A503-76E484CE2819}"/>
            </a:ext>
          </a:extLst>
        </xdr:cNvPr>
        <xdr:cNvCxnSpPr/>
      </xdr:nvCxnSpPr>
      <xdr:spPr>
        <a:xfrm>
          <a:off x="2285365" y="6326251"/>
          <a:ext cx="6858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167259</xdr:rowOff>
    </xdr:from>
    <xdr:to>
      <xdr:col>7</xdr:col>
      <xdr:colOff>187325</xdr:colOff>
      <xdr:row>32</xdr:row>
      <xdr:rowOff>97409</xdr:rowOff>
    </xdr:to>
    <xdr:sp macro="" textlink="">
      <xdr:nvSpPr>
        <xdr:cNvPr id="87" name="楕円 86">
          <a:extLst>
            <a:ext uri="{FF2B5EF4-FFF2-40B4-BE49-F238E27FC236}">
              <a16:creationId xmlns:a16="http://schemas.microsoft.com/office/drawing/2014/main" id="{62D799B3-C314-4435-8D2D-F969E59DA709}"/>
            </a:ext>
          </a:extLst>
        </xdr:cNvPr>
        <xdr:cNvSpPr/>
      </xdr:nvSpPr>
      <xdr:spPr>
        <a:xfrm>
          <a:off x="1554480" y="6238494"/>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46609</xdr:rowOff>
    </xdr:from>
    <xdr:to>
      <xdr:col>11</xdr:col>
      <xdr:colOff>136525</xdr:colOff>
      <xdr:row>32</xdr:row>
      <xdr:rowOff>85471</xdr:rowOff>
    </xdr:to>
    <xdr:cxnSp macro="">
      <xdr:nvCxnSpPr>
        <xdr:cNvPr id="88" name="直線コネクタ 87">
          <a:extLst>
            <a:ext uri="{FF2B5EF4-FFF2-40B4-BE49-F238E27FC236}">
              <a16:creationId xmlns:a16="http://schemas.microsoft.com/office/drawing/2014/main" id="{E26D9999-5BF5-4378-89C8-B527D3C5F35F}"/>
            </a:ext>
          </a:extLst>
        </xdr:cNvPr>
        <xdr:cNvCxnSpPr/>
      </xdr:nvCxnSpPr>
      <xdr:spPr>
        <a:xfrm>
          <a:off x="1599565" y="6287389"/>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89" name="n_1aveValue有形固定資産減価償却率">
          <a:extLst>
            <a:ext uri="{FF2B5EF4-FFF2-40B4-BE49-F238E27FC236}">
              <a16:creationId xmlns:a16="http://schemas.microsoft.com/office/drawing/2014/main" id="{2BF5E461-0EB1-4A2F-B228-8C539C124FC6}"/>
            </a:ext>
          </a:extLst>
        </xdr:cNvPr>
        <xdr:cNvSpPr txBox="1"/>
      </xdr:nvSpPr>
      <xdr:spPr>
        <a:xfrm>
          <a:off x="3464569" y="603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0" name="n_2aveValue有形固定資産減価償却率">
          <a:extLst>
            <a:ext uri="{FF2B5EF4-FFF2-40B4-BE49-F238E27FC236}">
              <a16:creationId xmlns:a16="http://schemas.microsoft.com/office/drawing/2014/main" id="{7F27C481-9E98-4A91-AF26-D2766012BC71}"/>
            </a:ext>
          </a:extLst>
        </xdr:cNvPr>
        <xdr:cNvSpPr txBox="1"/>
      </xdr:nvSpPr>
      <xdr:spPr>
        <a:xfrm>
          <a:off x="279337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1" name="n_3aveValue有形固定資産減価償却率">
          <a:extLst>
            <a:ext uri="{FF2B5EF4-FFF2-40B4-BE49-F238E27FC236}">
              <a16:creationId xmlns:a16="http://schemas.microsoft.com/office/drawing/2014/main" id="{E9C49709-B77D-4B9B-98CF-656A6D963BB9}"/>
            </a:ext>
          </a:extLst>
        </xdr:cNvPr>
        <xdr:cNvSpPr txBox="1"/>
      </xdr:nvSpPr>
      <xdr:spPr>
        <a:xfrm>
          <a:off x="2107574" y="601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BB637D59-0AF7-45CD-8F96-60F2EED4035F}"/>
            </a:ext>
          </a:extLst>
        </xdr:cNvPr>
        <xdr:cNvSpPr txBox="1"/>
      </xdr:nvSpPr>
      <xdr:spPr>
        <a:xfrm>
          <a:off x="1421774" y="633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29354</xdr:rowOff>
    </xdr:from>
    <xdr:ext cx="405111" cy="259045"/>
    <xdr:sp macro="" textlink="">
      <xdr:nvSpPr>
        <xdr:cNvPr id="93" name="n_1mainValue有形固定資産減価償却率">
          <a:extLst>
            <a:ext uri="{FF2B5EF4-FFF2-40B4-BE49-F238E27FC236}">
              <a16:creationId xmlns:a16="http://schemas.microsoft.com/office/drawing/2014/main" id="{FC6DC5A6-25F6-453B-9871-A600F91DE573}"/>
            </a:ext>
          </a:extLst>
        </xdr:cNvPr>
        <xdr:cNvSpPr txBox="1"/>
      </xdr:nvSpPr>
      <xdr:spPr>
        <a:xfrm>
          <a:off x="3464569" y="643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161942</xdr:rowOff>
    </xdr:from>
    <xdr:ext cx="405111" cy="259045"/>
    <xdr:sp macro="" textlink="">
      <xdr:nvSpPr>
        <xdr:cNvPr id="94" name="n_2mainValue有形固定資産減価償却率">
          <a:extLst>
            <a:ext uri="{FF2B5EF4-FFF2-40B4-BE49-F238E27FC236}">
              <a16:creationId xmlns:a16="http://schemas.microsoft.com/office/drawing/2014/main" id="{DF58898A-B9DB-40B7-96AC-1F930D869C1E}"/>
            </a:ext>
          </a:extLst>
        </xdr:cNvPr>
        <xdr:cNvSpPr txBox="1"/>
      </xdr:nvSpPr>
      <xdr:spPr>
        <a:xfrm>
          <a:off x="2793374" y="640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127398</xdr:rowOff>
    </xdr:from>
    <xdr:ext cx="405111" cy="259045"/>
    <xdr:sp macro="" textlink="">
      <xdr:nvSpPr>
        <xdr:cNvPr id="95" name="n_3mainValue有形固定資産減価償却率">
          <a:extLst>
            <a:ext uri="{FF2B5EF4-FFF2-40B4-BE49-F238E27FC236}">
              <a16:creationId xmlns:a16="http://schemas.microsoft.com/office/drawing/2014/main" id="{E4595F02-201F-4464-AA30-FD792A3A78BC}"/>
            </a:ext>
          </a:extLst>
        </xdr:cNvPr>
        <xdr:cNvSpPr txBox="1"/>
      </xdr:nvSpPr>
      <xdr:spPr>
        <a:xfrm>
          <a:off x="2107574" y="6370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113936</xdr:rowOff>
    </xdr:from>
    <xdr:ext cx="405111" cy="259045"/>
    <xdr:sp macro="" textlink="">
      <xdr:nvSpPr>
        <xdr:cNvPr id="96" name="n_4mainValue有形固定資産減価償却率">
          <a:extLst>
            <a:ext uri="{FF2B5EF4-FFF2-40B4-BE49-F238E27FC236}">
              <a16:creationId xmlns:a16="http://schemas.microsoft.com/office/drawing/2014/main" id="{800C8137-A0B9-40D6-8E8B-F8E380E5131B}"/>
            </a:ext>
          </a:extLst>
        </xdr:cNvPr>
        <xdr:cNvSpPr txBox="1"/>
      </xdr:nvSpPr>
      <xdr:spPr>
        <a:xfrm>
          <a:off x="1421774" y="600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EC069310-9DEE-4423-A674-3C3D19B321E9}"/>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6A57391C-161B-490C-B1E6-8A19E3C13C91}"/>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F0E994DA-63AA-4DEE-81A8-31DDE39A5DD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05F4256-6704-4C0A-B49B-46F56D17B3EC}"/>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3E5FB6E8-380D-4B5F-8C83-6E468074311A}"/>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B5FD0B14-5F0C-478A-8868-60154FDC60F8}"/>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C41B4D99-2155-40EA-AE11-216B586E7AAD}"/>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16E881EE-9087-4AD9-9BB1-8A6EFE4213A1}"/>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98B8F737-AE70-4EBD-B24B-EA58F7DD5119}"/>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E97C7A1-FBA0-442C-BA21-1DC5791A3732}"/>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8E854907-1BB2-4DAF-8CE1-254E32AB972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6197F7E-969C-4E9D-A63E-CD0C24871215}"/>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238F5C9D-718F-4A4D-96E6-7D91E7A2180A}"/>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年度から町債の発行については元金償還額以内、かつ目標数値範囲内とするよう取り組んでいることから、将来負担額は減少傾向となっている。</a:t>
          </a:r>
        </a:p>
        <a:p>
          <a:r>
            <a:rPr kumimoji="1" lang="ja-JP" altLang="en-US" sz="1100">
              <a:latin typeface="ＭＳ Ｐゴシック" panose="020B0600070205080204" pitchFamily="50" charset="-128"/>
              <a:ea typeface="ＭＳ Ｐゴシック" panose="020B0600070205080204" pitchFamily="50" charset="-128"/>
            </a:rPr>
            <a:t>　ただし、町税など業務収入等の減少や町債残高が</a:t>
          </a:r>
          <a:r>
            <a:rPr kumimoji="1" lang="en-US" altLang="ja-JP" sz="1100">
              <a:latin typeface="ＭＳ Ｐゴシック" panose="020B0600070205080204" pitchFamily="50" charset="-128"/>
              <a:ea typeface="ＭＳ Ｐゴシック" panose="020B0600070205080204" pitchFamily="50" charset="-128"/>
            </a:rPr>
            <a:t>70</a:t>
          </a:r>
          <a:r>
            <a:rPr kumimoji="1" lang="ja-JP" altLang="en-US" sz="1100">
              <a:latin typeface="ＭＳ Ｐゴシック" panose="020B0600070205080204" pitchFamily="50" charset="-128"/>
              <a:ea typeface="ＭＳ Ｐゴシック" panose="020B0600070205080204" pitchFamily="50" charset="-128"/>
            </a:rPr>
            <a:t>億円を超えていることから、債務償還比率は類似団体と比較して高くなっている。</a:t>
          </a:r>
        </a:p>
        <a:p>
          <a:r>
            <a:rPr kumimoji="1" lang="ja-JP" altLang="en-US" sz="1100">
              <a:latin typeface="ＭＳ Ｐゴシック" panose="020B0600070205080204" pitchFamily="50" charset="-128"/>
              <a:ea typeface="ＭＳ Ｐゴシック" panose="020B0600070205080204" pitchFamily="50" charset="-128"/>
            </a:rPr>
            <a:t>　今後も、地方債残高の推移を勘案しながら、適切な財政運営を行う必要がある。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AEF07F8C-7D89-44FD-A498-615E9F26B548}"/>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9669DFAB-F69C-45BB-BC59-5A4B3D7DD47C}"/>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9BDF7736-F5BE-4B40-B97A-7D59352EC9B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4791D78E-D834-4CAD-96C8-D001C18081B2}"/>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AADFCCBA-2B8C-4D48-AA80-6E8FB70CE13F}"/>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B1DD536E-97A5-4319-BCBF-CCC2815267D1}"/>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F1207D14-CC69-43EB-8F1B-96A0CD589CC2}"/>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EE419594-BCE7-4A8B-A84F-17520F92C2C1}"/>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46591BDE-7189-46C0-9C3F-7BB0825114F8}"/>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6BD1BE2F-C9EB-4A60-8E5C-A7D5BEDA4FBD}"/>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67D13475-1284-4321-84DB-1D3E1D0BD93B}"/>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D1220718-6EDD-4121-98E4-E0E2088EAC8F}"/>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B635DA68-B6C4-4433-AC26-B0D86278D537}"/>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D18CB3C9-4FD5-406C-9F4D-14C9F62FE82E}"/>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854F39AF-7A15-48C1-BB9B-42F74DF7FAFC}"/>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6AD4135-8ADF-417E-8514-C4D78317F332}"/>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BF125523-4970-402F-8C1D-907E170D4430}"/>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BD8CC97A-A9D5-472C-BB79-6B0A97BE2235}"/>
            </a:ext>
          </a:extLst>
        </xdr:cNvPr>
        <xdr:cNvCxnSpPr/>
      </xdr:nvCxnSpPr>
      <xdr:spPr>
        <a:xfrm flipV="1">
          <a:off x="13313410" y="5240473"/>
          <a:ext cx="1269" cy="153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57826D7D-0BA8-409A-A0A6-7A85C98D3B02}"/>
            </a:ext>
          </a:extLst>
        </xdr:cNvPr>
        <xdr:cNvSpPr txBox="1"/>
      </xdr:nvSpPr>
      <xdr:spPr>
        <a:xfrm>
          <a:off x="13369925" y="67813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5F3A89BC-CABD-4400-ADA3-C2AE48D11000}"/>
            </a:ext>
          </a:extLst>
        </xdr:cNvPr>
        <xdr:cNvCxnSpPr/>
      </xdr:nvCxnSpPr>
      <xdr:spPr>
        <a:xfrm>
          <a:off x="13251180" y="67755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4B53FA0F-581B-459B-A187-7FA34FC73FA1}"/>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1870254-6E41-4ADB-BE8B-9559F9385625}"/>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CA73EE9F-EDB1-4550-ACB7-E11F02F71557}"/>
            </a:ext>
          </a:extLst>
        </xdr:cNvPr>
        <xdr:cNvSpPr txBox="1"/>
      </xdr:nvSpPr>
      <xdr:spPr>
        <a:xfrm>
          <a:off x="13369925" y="5397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275DB064-CF5D-42E7-AD20-22061E784B3D}"/>
            </a:ext>
          </a:extLst>
        </xdr:cNvPr>
        <xdr:cNvSpPr/>
      </xdr:nvSpPr>
      <xdr:spPr>
        <a:xfrm>
          <a:off x="13289280" y="555388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BFFE8766-689D-4280-9798-FE6FBB39CB45}"/>
            </a:ext>
          </a:extLst>
        </xdr:cNvPr>
        <xdr:cNvSpPr/>
      </xdr:nvSpPr>
      <xdr:spPr>
        <a:xfrm>
          <a:off x="12629515" y="554519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BB519371-FBFB-4053-BFFA-0BCFC8FAB809}"/>
            </a:ext>
          </a:extLst>
        </xdr:cNvPr>
        <xdr:cNvSpPr/>
      </xdr:nvSpPr>
      <xdr:spPr>
        <a:xfrm>
          <a:off x="11943715" y="555172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E95993B3-15D7-4B30-B27A-3D24723919C3}"/>
            </a:ext>
          </a:extLst>
        </xdr:cNvPr>
        <xdr:cNvSpPr/>
      </xdr:nvSpPr>
      <xdr:spPr>
        <a:xfrm>
          <a:off x="11257915" y="55466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8BFC43DC-4BBD-4E90-86B9-610BC098CA45}"/>
            </a:ext>
          </a:extLst>
        </xdr:cNvPr>
        <xdr:cNvSpPr/>
      </xdr:nvSpPr>
      <xdr:spPr>
        <a:xfrm>
          <a:off x="10572115" y="5683413"/>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52A809C-16AF-4CBB-90EE-384A3199418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A7AD049-1B0F-47E7-8C73-79040649BFDD}"/>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5620E3F-634E-4CA1-A226-337198525DD1}"/>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B26CAE2-77DF-4078-A390-C3597696754C}"/>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9B5E3EC-AC28-43D7-BDFA-3965E657236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19824</xdr:rowOff>
    </xdr:from>
    <xdr:to>
      <xdr:col>76</xdr:col>
      <xdr:colOff>73025</xdr:colOff>
      <xdr:row>28</xdr:row>
      <xdr:rowOff>121424</xdr:rowOff>
    </xdr:to>
    <xdr:sp macro="" textlink="">
      <xdr:nvSpPr>
        <xdr:cNvPr id="143" name="楕円 142">
          <a:extLst>
            <a:ext uri="{FF2B5EF4-FFF2-40B4-BE49-F238E27FC236}">
              <a16:creationId xmlns:a16="http://schemas.microsoft.com/office/drawing/2014/main" id="{BEBF1958-AC36-409B-ADC5-B1C7B203A788}"/>
            </a:ext>
          </a:extLst>
        </xdr:cNvPr>
        <xdr:cNvSpPr/>
      </xdr:nvSpPr>
      <xdr:spPr>
        <a:xfrm>
          <a:off x="13289280" y="5569089"/>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169701</xdr:rowOff>
    </xdr:from>
    <xdr:ext cx="469744" cy="259045"/>
    <xdr:sp macro="" textlink="">
      <xdr:nvSpPr>
        <xdr:cNvPr id="144" name="債務償還比率該当値テキスト">
          <a:extLst>
            <a:ext uri="{FF2B5EF4-FFF2-40B4-BE49-F238E27FC236}">
              <a16:creationId xmlns:a16="http://schemas.microsoft.com/office/drawing/2014/main" id="{C32BA89D-BDAA-4E13-8297-87B561036D35}"/>
            </a:ext>
          </a:extLst>
        </xdr:cNvPr>
        <xdr:cNvSpPr txBox="1"/>
      </xdr:nvSpPr>
      <xdr:spPr>
        <a:xfrm>
          <a:off x="13369925" y="555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27741</xdr:rowOff>
    </xdr:from>
    <xdr:to>
      <xdr:col>72</xdr:col>
      <xdr:colOff>123825</xdr:colOff>
      <xdr:row>28</xdr:row>
      <xdr:rowOff>129341</xdr:rowOff>
    </xdr:to>
    <xdr:sp macro="" textlink="">
      <xdr:nvSpPr>
        <xdr:cNvPr id="145" name="楕円 144">
          <a:extLst>
            <a:ext uri="{FF2B5EF4-FFF2-40B4-BE49-F238E27FC236}">
              <a16:creationId xmlns:a16="http://schemas.microsoft.com/office/drawing/2014/main" id="{E40BA931-0473-48F5-AD13-5C11658DF8A2}"/>
            </a:ext>
          </a:extLst>
        </xdr:cNvPr>
        <xdr:cNvSpPr/>
      </xdr:nvSpPr>
      <xdr:spPr>
        <a:xfrm>
          <a:off x="12629515" y="557891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70624</xdr:rowOff>
    </xdr:from>
    <xdr:to>
      <xdr:col>76</xdr:col>
      <xdr:colOff>22225</xdr:colOff>
      <xdr:row>28</xdr:row>
      <xdr:rowOff>78541</xdr:rowOff>
    </xdr:to>
    <xdr:cxnSp macro="">
      <xdr:nvCxnSpPr>
        <xdr:cNvPr id="146" name="直線コネクタ 145">
          <a:extLst>
            <a:ext uri="{FF2B5EF4-FFF2-40B4-BE49-F238E27FC236}">
              <a16:creationId xmlns:a16="http://schemas.microsoft.com/office/drawing/2014/main" id="{9299C9C9-0037-4CFF-BE0C-49BE078DD905}"/>
            </a:ext>
          </a:extLst>
        </xdr:cNvPr>
        <xdr:cNvCxnSpPr/>
      </xdr:nvCxnSpPr>
      <xdr:spPr>
        <a:xfrm flipV="1">
          <a:off x="12684125" y="5621794"/>
          <a:ext cx="631190" cy="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27021</xdr:rowOff>
    </xdr:from>
    <xdr:to>
      <xdr:col>68</xdr:col>
      <xdr:colOff>123825</xdr:colOff>
      <xdr:row>28</xdr:row>
      <xdr:rowOff>128621</xdr:rowOff>
    </xdr:to>
    <xdr:sp macro="" textlink="">
      <xdr:nvSpPr>
        <xdr:cNvPr id="147" name="楕円 146">
          <a:extLst>
            <a:ext uri="{FF2B5EF4-FFF2-40B4-BE49-F238E27FC236}">
              <a16:creationId xmlns:a16="http://schemas.microsoft.com/office/drawing/2014/main" id="{5B98D76E-9971-4BD8-905B-C83B8072C2C2}"/>
            </a:ext>
          </a:extLst>
        </xdr:cNvPr>
        <xdr:cNvSpPr/>
      </xdr:nvSpPr>
      <xdr:spPr>
        <a:xfrm>
          <a:off x="11943715" y="557819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77821</xdr:rowOff>
    </xdr:from>
    <xdr:to>
      <xdr:col>72</xdr:col>
      <xdr:colOff>73025</xdr:colOff>
      <xdr:row>28</xdr:row>
      <xdr:rowOff>78541</xdr:rowOff>
    </xdr:to>
    <xdr:cxnSp macro="">
      <xdr:nvCxnSpPr>
        <xdr:cNvPr id="148" name="直線コネクタ 147">
          <a:extLst>
            <a:ext uri="{FF2B5EF4-FFF2-40B4-BE49-F238E27FC236}">
              <a16:creationId xmlns:a16="http://schemas.microsoft.com/office/drawing/2014/main" id="{98F9E13B-1B5F-4EF8-A942-367F55596C16}"/>
            </a:ext>
          </a:extLst>
        </xdr:cNvPr>
        <xdr:cNvCxnSpPr/>
      </xdr:nvCxnSpPr>
      <xdr:spPr>
        <a:xfrm>
          <a:off x="11998325" y="5630896"/>
          <a:ext cx="685800" cy="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29385</xdr:rowOff>
    </xdr:from>
    <xdr:to>
      <xdr:col>64</xdr:col>
      <xdr:colOff>123825</xdr:colOff>
      <xdr:row>28</xdr:row>
      <xdr:rowOff>130985</xdr:rowOff>
    </xdr:to>
    <xdr:sp macro="" textlink="">
      <xdr:nvSpPr>
        <xdr:cNvPr id="149" name="楕円 148">
          <a:extLst>
            <a:ext uri="{FF2B5EF4-FFF2-40B4-BE49-F238E27FC236}">
              <a16:creationId xmlns:a16="http://schemas.microsoft.com/office/drawing/2014/main" id="{F0AF0632-9375-4373-9495-D31D5F7E4856}"/>
            </a:ext>
          </a:extLst>
        </xdr:cNvPr>
        <xdr:cNvSpPr/>
      </xdr:nvSpPr>
      <xdr:spPr>
        <a:xfrm>
          <a:off x="11257915" y="558055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77821</xdr:rowOff>
    </xdr:from>
    <xdr:to>
      <xdr:col>68</xdr:col>
      <xdr:colOff>73025</xdr:colOff>
      <xdr:row>28</xdr:row>
      <xdr:rowOff>80185</xdr:rowOff>
    </xdr:to>
    <xdr:cxnSp macro="">
      <xdr:nvCxnSpPr>
        <xdr:cNvPr id="150" name="直線コネクタ 149">
          <a:extLst>
            <a:ext uri="{FF2B5EF4-FFF2-40B4-BE49-F238E27FC236}">
              <a16:creationId xmlns:a16="http://schemas.microsoft.com/office/drawing/2014/main" id="{ECB882E2-40F5-4B16-A67D-5FD89503507C}"/>
            </a:ext>
          </a:extLst>
        </xdr:cNvPr>
        <xdr:cNvCxnSpPr/>
      </xdr:nvCxnSpPr>
      <xdr:spPr>
        <a:xfrm flipV="1">
          <a:off x="11312525" y="5630896"/>
          <a:ext cx="685800" cy="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14412</xdr:rowOff>
    </xdr:from>
    <xdr:to>
      <xdr:col>60</xdr:col>
      <xdr:colOff>123825</xdr:colOff>
      <xdr:row>29</xdr:row>
      <xdr:rowOff>116012</xdr:rowOff>
    </xdr:to>
    <xdr:sp macro="" textlink="">
      <xdr:nvSpPr>
        <xdr:cNvPr id="151" name="楕円 150">
          <a:extLst>
            <a:ext uri="{FF2B5EF4-FFF2-40B4-BE49-F238E27FC236}">
              <a16:creationId xmlns:a16="http://schemas.microsoft.com/office/drawing/2014/main" id="{0DCE2A32-3E26-470D-8547-F3D7C7BDCA8E}"/>
            </a:ext>
          </a:extLst>
        </xdr:cNvPr>
        <xdr:cNvSpPr/>
      </xdr:nvSpPr>
      <xdr:spPr>
        <a:xfrm>
          <a:off x="10572115" y="5742747"/>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80185</xdr:rowOff>
    </xdr:from>
    <xdr:to>
      <xdr:col>64</xdr:col>
      <xdr:colOff>73025</xdr:colOff>
      <xdr:row>29</xdr:row>
      <xdr:rowOff>65212</xdr:rowOff>
    </xdr:to>
    <xdr:cxnSp macro="">
      <xdr:nvCxnSpPr>
        <xdr:cNvPr id="152" name="直線コネクタ 151">
          <a:extLst>
            <a:ext uri="{FF2B5EF4-FFF2-40B4-BE49-F238E27FC236}">
              <a16:creationId xmlns:a16="http://schemas.microsoft.com/office/drawing/2014/main" id="{97F2AFC7-91EC-4CB1-8FCA-33CAE382C1D0}"/>
            </a:ext>
          </a:extLst>
        </xdr:cNvPr>
        <xdr:cNvCxnSpPr/>
      </xdr:nvCxnSpPr>
      <xdr:spPr>
        <a:xfrm flipV="1">
          <a:off x="10626725" y="5635165"/>
          <a:ext cx="685800" cy="15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0DE33A2B-C353-4075-AEBE-926A2E9285D2}"/>
            </a:ext>
          </a:extLst>
        </xdr:cNvPr>
        <xdr:cNvSpPr txBox="1"/>
      </xdr:nvSpPr>
      <xdr:spPr>
        <a:xfrm>
          <a:off x="12459412" y="531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BF07D169-75A7-4FCC-9444-F797ADC091C3}"/>
            </a:ext>
          </a:extLst>
        </xdr:cNvPr>
        <xdr:cNvSpPr txBox="1"/>
      </xdr:nvSpPr>
      <xdr:spPr>
        <a:xfrm>
          <a:off x="11780597" y="53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901D1CD4-B79C-4FBF-B645-A4D152E08A1E}"/>
            </a:ext>
          </a:extLst>
        </xdr:cNvPr>
        <xdr:cNvSpPr txBox="1"/>
      </xdr:nvSpPr>
      <xdr:spPr>
        <a:xfrm>
          <a:off x="11094797" y="531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C20455F0-0466-4B58-AEFF-07B976C387EF}"/>
            </a:ext>
          </a:extLst>
        </xdr:cNvPr>
        <xdr:cNvSpPr txBox="1"/>
      </xdr:nvSpPr>
      <xdr:spPr>
        <a:xfrm>
          <a:off x="10408997" y="54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120468</xdr:rowOff>
    </xdr:from>
    <xdr:ext cx="469744" cy="259045"/>
    <xdr:sp macro="" textlink="">
      <xdr:nvSpPr>
        <xdr:cNvPr id="157" name="n_1mainValue債務償還比率">
          <a:extLst>
            <a:ext uri="{FF2B5EF4-FFF2-40B4-BE49-F238E27FC236}">
              <a16:creationId xmlns:a16="http://schemas.microsoft.com/office/drawing/2014/main" id="{5A168D2F-028F-4B5C-B63D-829CA7A5FCFA}"/>
            </a:ext>
          </a:extLst>
        </xdr:cNvPr>
        <xdr:cNvSpPr txBox="1"/>
      </xdr:nvSpPr>
      <xdr:spPr>
        <a:xfrm>
          <a:off x="12459412" y="567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119748</xdr:rowOff>
    </xdr:from>
    <xdr:ext cx="469744" cy="259045"/>
    <xdr:sp macro="" textlink="">
      <xdr:nvSpPr>
        <xdr:cNvPr id="158" name="n_2mainValue債務償還比率">
          <a:extLst>
            <a:ext uri="{FF2B5EF4-FFF2-40B4-BE49-F238E27FC236}">
              <a16:creationId xmlns:a16="http://schemas.microsoft.com/office/drawing/2014/main" id="{B1E71586-6138-4C5F-A877-B55E07F7AA44}"/>
            </a:ext>
          </a:extLst>
        </xdr:cNvPr>
        <xdr:cNvSpPr txBox="1"/>
      </xdr:nvSpPr>
      <xdr:spPr>
        <a:xfrm>
          <a:off x="11780597" y="567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122112</xdr:rowOff>
    </xdr:from>
    <xdr:ext cx="469744" cy="259045"/>
    <xdr:sp macro="" textlink="">
      <xdr:nvSpPr>
        <xdr:cNvPr id="159" name="n_3mainValue債務償還比率">
          <a:extLst>
            <a:ext uri="{FF2B5EF4-FFF2-40B4-BE49-F238E27FC236}">
              <a16:creationId xmlns:a16="http://schemas.microsoft.com/office/drawing/2014/main" id="{B57FA387-5F92-4189-A397-5CE0A9A7A069}"/>
            </a:ext>
          </a:extLst>
        </xdr:cNvPr>
        <xdr:cNvSpPr txBox="1"/>
      </xdr:nvSpPr>
      <xdr:spPr>
        <a:xfrm>
          <a:off x="11094797" y="56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107139</xdr:rowOff>
    </xdr:from>
    <xdr:ext cx="469744" cy="259045"/>
    <xdr:sp macro="" textlink="">
      <xdr:nvSpPr>
        <xdr:cNvPr id="160" name="n_4mainValue債務償還比率">
          <a:extLst>
            <a:ext uri="{FF2B5EF4-FFF2-40B4-BE49-F238E27FC236}">
              <a16:creationId xmlns:a16="http://schemas.microsoft.com/office/drawing/2014/main" id="{D190E14F-3B8D-48AD-8567-DFB2C393052F}"/>
            </a:ext>
          </a:extLst>
        </xdr:cNvPr>
        <xdr:cNvSpPr txBox="1"/>
      </xdr:nvSpPr>
      <xdr:spPr>
        <a:xfrm>
          <a:off x="10408997" y="582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9D0CF77-9A79-44AB-8B41-2023848C660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D5E28F5-D2DA-4F3F-BB9C-9FEEA5F6BC0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9F522AC-1FF1-47AE-B50B-77870036FBF1}"/>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F1C3072-9283-4074-95ED-6942A0F66447}"/>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217BEBF0-91E7-4F61-9920-4525A1FBB797}"/>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6F78315-8D96-437E-8543-7808B007402C}"/>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82C5D1E-905B-456A-B6F6-989B809D2E1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EC56B3-88A0-4223-A56D-3BDEC7B3FB9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BD025C-02D5-4E6D-82A5-DD142BEAF3C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565708C-8F77-4F1A-8869-8487F3FD39B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三重県大台町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EB92101-FAAE-4202-959B-CA65E9B1A82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3148BA-7E18-4314-9F9B-B4FE316596D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F45F73-7935-4273-8B58-FDCCCC5DC0C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83E040-2BE7-4D8F-9981-52A7857F0F6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998758-1DB1-4E92-97AC-226B0160EDC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7ACBEC-6BEB-4705-B9EB-355AFE0701F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8,204
8,061
362.86
8,583,520
8,364,740
184,705
4,992,940
6,760,321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55F18E-5368-488F-9472-BE484DA58BC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508BC6-0405-4090-8C74-7740D11517B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FF711FB-4887-4FCC-8C22-03137E6F54B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2B96E1-6DE5-4467-8770-BBC0E2C0A6B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D19B45-E62F-40E7-AAE3-9B358A4CF80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CBD1859-D3B9-41C2-BABC-8CD8A60F85B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AE469F-5A10-458E-8A54-F8BF52B2C08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77CEB2F-6074-448E-9D14-CB3F407F292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4806D3-0174-4353-A58E-1FBC164ADB4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8DF01F-36C1-408E-93A8-0C61106CB3E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C65533-5B8B-4B37-86DF-A4298A31A33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D4A2CA-C558-45E4-ACF6-19F618365E1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246747-E385-4AB7-B7B2-6B0EC5467D6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95112B-4E22-4367-8839-15E85E53AFF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B7F8BA1-3101-40C3-A41E-89873E67AFC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B55FC9-3AFE-4B61-8686-A1D6D47C232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DE9217-7787-4045-B05B-450A2A45D6D2}"/>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64C9699-7E70-4C00-9C8C-27F7C60BD1F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97E4548-481A-4DE2-A79C-5C61CD725C1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FB8D271-F7E8-4A7F-B7C6-AA4CAA0F3493}"/>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B02C383-19C4-4B5C-8DF1-B599ADA332E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012E03-28D6-42D0-96CE-B05A1C0FCAB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F3C4DF3-39B3-40E0-81CB-24519A2A778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9681D97-B2FE-40F9-BD4B-43A61B24DFD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83A7C3-AE73-4834-A3E6-A23D75DF715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9D05A6-AF50-425C-A36C-F6699FD6951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46981B0-AD9E-4EA3-846E-EA8B2C2DED0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E06CA3C-8D4F-4689-9300-A5D6BBB85FD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C7C4A5-EB2A-4C08-9277-E3090D63087D}"/>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0757311-C222-4FE5-AACA-E2284075633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7E9BE76-897B-44D5-921A-EDB99177836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F8C8B05-3F1E-44FC-A369-03886F12AA1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11C9782-DDD1-4330-9AAF-5EDA626333C9}"/>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1D51C99-0AB4-48EB-8013-A84C2360CF79}"/>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CB38303-34B7-430B-AEB0-5C9A46A1A689}"/>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17D53B1-EFAB-4EDF-B74D-4846F2DFF4D5}"/>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8FFB954-9C00-42ED-A306-73C9F10DB06F}"/>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BDD4E1D-E3DD-4BA7-9861-0B0BBFFE2888}"/>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2635D93-F6A4-41F5-86A9-66729C0C7CB5}"/>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337BE2A-170D-461E-B49D-4A0838E784C5}"/>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54EEDE9-B958-47A8-A7C9-CE6811D8C82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B4A50FC-12D5-4297-95A0-8C958D577582}"/>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6CF234A-240B-4E0A-AD10-81857E196D0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F25371C-735E-4F7D-ABE1-6C77624D1285}"/>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09B96D7-D0C6-4AB3-84E4-9234E1E993E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936B4EFC-D25E-435D-AEAB-62959893E3B5}"/>
            </a:ext>
          </a:extLst>
        </xdr:cNvPr>
        <xdr:cNvCxnSpPr/>
      </xdr:nvCxnSpPr>
      <xdr:spPr>
        <a:xfrm flipV="1">
          <a:off x="4173855" y="583120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41B927B8-3F64-4CC8-8906-6DDF7B392E06}"/>
            </a:ext>
          </a:extLst>
        </xdr:cNvPr>
        <xdr:cNvSpPr txBox="1"/>
      </xdr:nvSpPr>
      <xdr:spPr>
        <a:xfrm>
          <a:off x="421259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70DE24F-1BB3-4E13-ACF8-9656BAD5DE43}"/>
            </a:ext>
          </a:extLst>
        </xdr:cNvPr>
        <xdr:cNvCxnSpPr/>
      </xdr:nvCxnSpPr>
      <xdr:spPr>
        <a:xfrm>
          <a:off x="4112260" y="7170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9B998943-4E61-4F5D-88EE-ABD11F4F0F46}"/>
            </a:ext>
          </a:extLst>
        </xdr:cNvPr>
        <xdr:cNvSpPr txBox="1"/>
      </xdr:nvSpPr>
      <xdr:spPr>
        <a:xfrm>
          <a:off x="421259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D20A7186-11A1-4897-A296-E91ABF579010}"/>
            </a:ext>
          </a:extLst>
        </xdr:cNvPr>
        <xdr:cNvCxnSpPr/>
      </xdr:nvCxnSpPr>
      <xdr:spPr>
        <a:xfrm>
          <a:off x="4112260" y="583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2FE39DCA-B6EC-4F37-85CC-055225B0FFAD}"/>
            </a:ext>
          </a:extLst>
        </xdr:cNvPr>
        <xdr:cNvSpPr txBox="1"/>
      </xdr:nvSpPr>
      <xdr:spPr>
        <a:xfrm>
          <a:off x="421259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870D4BC7-DF0C-4E6B-B49E-FFAAF747A00B}"/>
            </a:ext>
          </a:extLst>
        </xdr:cNvPr>
        <xdr:cNvSpPr/>
      </xdr:nvSpPr>
      <xdr:spPr>
        <a:xfrm>
          <a:off x="4131310" y="65709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7CA5728-DC34-49C5-B6B3-ABA2C54BC758}"/>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9002826B-275B-4012-A15C-D6846F724C4A}"/>
            </a:ext>
          </a:extLst>
        </xdr:cNvPr>
        <xdr:cNvSpPr/>
      </xdr:nvSpPr>
      <xdr:spPr>
        <a:xfrm>
          <a:off x="2571750" y="653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84A3B339-3544-4E22-98B2-46F53BAB0DD9}"/>
            </a:ext>
          </a:extLst>
        </xdr:cNvPr>
        <xdr:cNvSpPr/>
      </xdr:nvSpPr>
      <xdr:spPr>
        <a:xfrm>
          <a:off x="1774190" y="65119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972B4D53-FB2E-426F-A74C-D25246B6E886}"/>
            </a:ext>
          </a:extLst>
        </xdr:cNvPr>
        <xdr:cNvSpPr/>
      </xdr:nvSpPr>
      <xdr:spPr>
        <a:xfrm>
          <a:off x="98806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1E6D9F3-1849-44FE-B994-FA3C8955666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7D604A9-F3D2-4D01-8DAA-AB3DD2EAE35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89FBA7-D7CB-465F-B1E6-674374182D5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14F687A-BA27-42AB-9FD1-B47C9CCD2AF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93E603D-6F4F-4437-9B60-3C6796DE06F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170180</xdr:rowOff>
    </xdr:from>
    <xdr:to>
      <xdr:col>24</xdr:col>
      <xdr:colOff>114300</xdr:colOff>
      <xdr:row>39</xdr:row>
      <xdr:rowOff>100330</xdr:rowOff>
    </xdr:to>
    <xdr:sp macro="" textlink="">
      <xdr:nvSpPr>
        <xdr:cNvPr id="73" name="楕円 72">
          <a:extLst>
            <a:ext uri="{FF2B5EF4-FFF2-40B4-BE49-F238E27FC236}">
              <a16:creationId xmlns:a16="http://schemas.microsoft.com/office/drawing/2014/main" id="{204ABFB4-9CD5-4441-A376-F25772B338F0}"/>
            </a:ext>
          </a:extLst>
        </xdr:cNvPr>
        <xdr:cNvSpPr/>
      </xdr:nvSpPr>
      <xdr:spPr>
        <a:xfrm>
          <a:off x="4131310" y="6689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148607</xdr:rowOff>
    </xdr:from>
    <xdr:ext cx="405111" cy="259045"/>
    <xdr:sp macro="" textlink="">
      <xdr:nvSpPr>
        <xdr:cNvPr id="74" name="【道路】&#10;有形固定資産減価償却率該当値テキスト">
          <a:extLst>
            <a:ext uri="{FF2B5EF4-FFF2-40B4-BE49-F238E27FC236}">
              <a16:creationId xmlns:a16="http://schemas.microsoft.com/office/drawing/2014/main" id="{A2C732EE-FAF1-47AD-AA77-F88FDC6A4396}"/>
            </a:ext>
          </a:extLst>
        </xdr:cNvPr>
        <xdr:cNvSpPr txBox="1"/>
      </xdr:nvSpPr>
      <xdr:spPr>
        <a:xfrm>
          <a:off x="4212590"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139700</xdr:rowOff>
    </xdr:from>
    <xdr:to>
      <xdr:col>20</xdr:col>
      <xdr:colOff>38100</xdr:colOff>
      <xdr:row>39</xdr:row>
      <xdr:rowOff>69850</xdr:rowOff>
    </xdr:to>
    <xdr:sp macro="" textlink="">
      <xdr:nvSpPr>
        <xdr:cNvPr id="75" name="楕円 74">
          <a:extLst>
            <a:ext uri="{FF2B5EF4-FFF2-40B4-BE49-F238E27FC236}">
              <a16:creationId xmlns:a16="http://schemas.microsoft.com/office/drawing/2014/main" id="{A72BB205-955F-4A5E-890C-D26564A4058B}"/>
            </a:ext>
          </a:extLst>
        </xdr:cNvPr>
        <xdr:cNvSpPr/>
      </xdr:nvSpPr>
      <xdr:spPr>
        <a:xfrm>
          <a:off x="3388360" y="6650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19050</xdr:rowOff>
    </xdr:from>
    <xdr:to>
      <xdr:col>24</xdr:col>
      <xdr:colOff>63500</xdr:colOff>
      <xdr:row>39</xdr:row>
      <xdr:rowOff>49530</xdr:rowOff>
    </xdr:to>
    <xdr:cxnSp macro="">
      <xdr:nvCxnSpPr>
        <xdr:cNvPr id="76" name="直線コネクタ 75">
          <a:extLst>
            <a:ext uri="{FF2B5EF4-FFF2-40B4-BE49-F238E27FC236}">
              <a16:creationId xmlns:a16="http://schemas.microsoft.com/office/drawing/2014/main" id="{F669885D-ECEC-4411-8283-2F330D592F3A}"/>
            </a:ext>
          </a:extLst>
        </xdr:cNvPr>
        <xdr:cNvCxnSpPr/>
      </xdr:nvCxnSpPr>
      <xdr:spPr>
        <a:xfrm>
          <a:off x="3431540" y="670179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107315</xdr:rowOff>
    </xdr:from>
    <xdr:to>
      <xdr:col>15</xdr:col>
      <xdr:colOff>101600</xdr:colOff>
      <xdr:row>39</xdr:row>
      <xdr:rowOff>37465</xdr:rowOff>
    </xdr:to>
    <xdr:sp macro="" textlink="">
      <xdr:nvSpPr>
        <xdr:cNvPr id="77" name="楕円 76">
          <a:extLst>
            <a:ext uri="{FF2B5EF4-FFF2-40B4-BE49-F238E27FC236}">
              <a16:creationId xmlns:a16="http://schemas.microsoft.com/office/drawing/2014/main" id="{410C994F-D821-4C0B-BC0D-6681C4D3E5EA}"/>
            </a:ext>
          </a:extLst>
        </xdr:cNvPr>
        <xdr:cNvSpPr/>
      </xdr:nvSpPr>
      <xdr:spPr>
        <a:xfrm>
          <a:off x="2571750" y="66205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158115</xdr:rowOff>
    </xdr:from>
    <xdr:to>
      <xdr:col>19</xdr:col>
      <xdr:colOff>177800</xdr:colOff>
      <xdr:row>39</xdr:row>
      <xdr:rowOff>19050</xdr:rowOff>
    </xdr:to>
    <xdr:cxnSp macro="">
      <xdr:nvCxnSpPr>
        <xdr:cNvPr id="78" name="直線コネクタ 77">
          <a:extLst>
            <a:ext uri="{FF2B5EF4-FFF2-40B4-BE49-F238E27FC236}">
              <a16:creationId xmlns:a16="http://schemas.microsoft.com/office/drawing/2014/main" id="{FDB9B6C7-9C25-45E2-A82F-E96D683C2D05}"/>
            </a:ext>
          </a:extLst>
        </xdr:cNvPr>
        <xdr:cNvCxnSpPr/>
      </xdr:nvCxnSpPr>
      <xdr:spPr>
        <a:xfrm>
          <a:off x="2626360" y="6675120"/>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73025</xdr:rowOff>
    </xdr:from>
    <xdr:to>
      <xdr:col>10</xdr:col>
      <xdr:colOff>165100</xdr:colOff>
      <xdr:row>39</xdr:row>
      <xdr:rowOff>3175</xdr:rowOff>
    </xdr:to>
    <xdr:sp macro="" textlink="">
      <xdr:nvSpPr>
        <xdr:cNvPr id="79" name="楕円 78">
          <a:extLst>
            <a:ext uri="{FF2B5EF4-FFF2-40B4-BE49-F238E27FC236}">
              <a16:creationId xmlns:a16="http://schemas.microsoft.com/office/drawing/2014/main" id="{647BC692-6003-4B55-89BB-31A4D4FA6F5F}"/>
            </a:ext>
          </a:extLst>
        </xdr:cNvPr>
        <xdr:cNvSpPr/>
      </xdr:nvSpPr>
      <xdr:spPr>
        <a:xfrm>
          <a:off x="1774190" y="65881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123825</xdr:rowOff>
    </xdr:from>
    <xdr:to>
      <xdr:col>15</xdr:col>
      <xdr:colOff>50800</xdr:colOff>
      <xdr:row>38</xdr:row>
      <xdr:rowOff>158115</xdr:rowOff>
    </xdr:to>
    <xdr:cxnSp macro="">
      <xdr:nvCxnSpPr>
        <xdr:cNvPr id="80" name="直線コネクタ 79">
          <a:extLst>
            <a:ext uri="{FF2B5EF4-FFF2-40B4-BE49-F238E27FC236}">
              <a16:creationId xmlns:a16="http://schemas.microsoft.com/office/drawing/2014/main" id="{7587FC0E-28D5-43D5-A6C2-1E35CB1D1319}"/>
            </a:ext>
          </a:extLst>
        </xdr:cNvPr>
        <xdr:cNvCxnSpPr/>
      </xdr:nvCxnSpPr>
      <xdr:spPr>
        <a:xfrm>
          <a:off x="1828800" y="664083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40640</xdr:rowOff>
    </xdr:from>
    <xdr:to>
      <xdr:col>6</xdr:col>
      <xdr:colOff>38100</xdr:colOff>
      <xdr:row>38</xdr:row>
      <xdr:rowOff>142240</xdr:rowOff>
    </xdr:to>
    <xdr:sp macro="" textlink="">
      <xdr:nvSpPr>
        <xdr:cNvPr id="81" name="楕円 80">
          <a:extLst>
            <a:ext uri="{FF2B5EF4-FFF2-40B4-BE49-F238E27FC236}">
              <a16:creationId xmlns:a16="http://schemas.microsoft.com/office/drawing/2014/main" id="{4966185F-FDB0-4F31-8313-83FD5643D082}"/>
            </a:ext>
          </a:extLst>
        </xdr:cNvPr>
        <xdr:cNvSpPr/>
      </xdr:nvSpPr>
      <xdr:spPr>
        <a:xfrm>
          <a:off x="988060" y="65557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91440</xdr:rowOff>
    </xdr:from>
    <xdr:to>
      <xdr:col>10</xdr:col>
      <xdr:colOff>114300</xdr:colOff>
      <xdr:row>38</xdr:row>
      <xdr:rowOff>123825</xdr:rowOff>
    </xdr:to>
    <xdr:cxnSp macro="">
      <xdr:nvCxnSpPr>
        <xdr:cNvPr id="82" name="直線コネクタ 81">
          <a:extLst>
            <a:ext uri="{FF2B5EF4-FFF2-40B4-BE49-F238E27FC236}">
              <a16:creationId xmlns:a16="http://schemas.microsoft.com/office/drawing/2014/main" id="{DBCB3BEA-9E0A-4D10-84D1-DD29CD0617E0}"/>
            </a:ext>
          </a:extLst>
        </xdr:cNvPr>
        <xdr:cNvCxnSpPr/>
      </xdr:nvCxnSpPr>
      <xdr:spPr>
        <a:xfrm>
          <a:off x="1031240" y="661035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90D6588-C7FD-4306-BC0E-CF224A365D68}"/>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A84D8E90-7429-4889-B5FB-BEC70263EB46}"/>
            </a:ext>
          </a:extLst>
        </xdr:cNvPr>
        <xdr:cNvSpPr txBox="1"/>
      </xdr:nvSpPr>
      <xdr:spPr>
        <a:xfrm>
          <a:off x="24390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87D4A2A2-E88F-42D2-A007-C0C6EEF12DB5}"/>
            </a:ext>
          </a:extLst>
        </xdr:cNvPr>
        <xdr:cNvSpPr txBox="1"/>
      </xdr:nvSpPr>
      <xdr:spPr>
        <a:xfrm>
          <a:off x="164148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383B1706-8EAD-4444-BAA6-99749A662FE8}"/>
            </a:ext>
          </a:extLst>
        </xdr:cNvPr>
        <xdr:cNvSpPr txBox="1"/>
      </xdr:nvSpPr>
      <xdr:spPr>
        <a:xfrm>
          <a:off x="85535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60977</xdr:rowOff>
    </xdr:from>
    <xdr:ext cx="405111" cy="259045"/>
    <xdr:sp macro="" textlink="">
      <xdr:nvSpPr>
        <xdr:cNvPr id="87" name="n_1mainValue【道路】&#10;有形固定資産減価償却率">
          <a:extLst>
            <a:ext uri="{FF2B5EF4-FFF2-40B4-BE49-F238E27FC236}">
              <a16:creationId xmlns:a16="http://schemas.microsoft.com/office/drawing/2014/main" id="{CBAFA744-AB6B-4AF3-9D65-3D5E2B60B744}"/>
            </a:ext>
          </a:extLst>
        </xdr:cNvPr>
        <xdr:cNvSpPr txBox="1"/>
      </xdr:nvSpPr>
      <xdr:spPr>
        <a:xfrm>
          <a:off x="32391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28592</xdr:rowOff>
    </xdr:from>
    <xdr:ext cx="405111" cy="259045"/>
    <xdr:sp macro="" textlink="">
      <xdr:nvSpPr>
        <xdr:cNvPr id="88" name="n_2mainValue【道路】&#10;有形固定資産減価償却率">
          <a:extLst>
            <a:ext uri="{FF2B5EF4-FFF2-40B4-BE49-F238E27FC236}">
              <a16:creationId xmlns:a16="http://schemas.microsoft.com/office/drawing/2014/main" id="{DD66C899-B75A-49D2-AE9D-398FB3CE463E}"/>
            </a:ext>
          </a:extLst>
        </xdr:cNvPr>
        <xdr:cNvSpPr txBox="1"/>
      </xdr:nvSpPr>
      <xdr:spPr>
        <a:xfrm>
          <a:off x="2439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165752</xdr:rowOff>
    </xdr:from>
    <xdr:ext cx="405111" cy="259045"/>
    <xdr:sp macro="" textlink="">
      <xdr:nvSpPr>
        <xdr:cNvPr id="89" name="n_3mainValue【道路】&#10;有形固定資産減価償却率">
          <a:extLst>
            <a:ext uri="{FF2B5EF4-FFF2-40B4-BE49-F238E27FC236}">
              <a16:creationId xmlns:a16="http://schemas.microsoft.com/office/drawing/2014/main" id="{22C37074-FFE6-422B-AC37-330DED0E06D6}"/>
            </a:ext>
          </a:extLst>
        </xdr:cNvPr>
        <xdr:cNvSpPr txBox="1"/>
      </xdr:nvSpPr>
      <xdr:spPr>
        <a:xfrm>
          <a:off x="164148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id="{05146E18-FA4B-42A7-AA77-1039D9858C74}"/>
            </a:ext>
          </a:extLst>
        </xdr:cNvPr>
        <xdr:cNvSpPr txBox="1"/>
      </xdr:nvSpPr>
      <xdr:spPr>
        <a:xfrm>
          <a:off x="85535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0D98F6D-6878-45A4-8278-043BBFBF7B9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F0C1E68-DE0F-4093-B26D-0051AF74DB8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10CEF84-EB9F-4063-A417-EA53865E8CC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1E29767-5542-4E6F-8B55-E80BE12934B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4D533C2-8969-4DAF-A947-8EE6DDC1AD4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E9DBE7E-DC76-47F2-ACF8-D0AD18F030F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FD080C7-FE4B-4C89-A4CC-64B771D7B52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47B47D7-FB8D-4EF5-9213-503584BF040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49C2E64-83A8-4437-9E55-EABF96F362F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9D6D92C-785D-441D-9B7D-A1A49D14C1E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F2048B4-0CDE-4C4F-AD46-C378563B54C9}"/>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54B38E0-17B6-4A8A-B090-DCD41DD82C06}"/>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77885DD-2A80-4594-A7A8-D10628941667}"/>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1B3050A-AA04-4113-820C-7A9F5441A47F}"/>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0BEB334-C896-4214-A4ED-6AC3400156A3}"/>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51E5224-0793-4D39-B85A-950A8890D094}"/>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B532A6C-19DD-427A-98C4-7B82E075579C}"/>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329ECF4-FDDF-430B-A4D6-AB104C40925E}"/>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6D12962-5EA5-4FAF-9C22-3C09084506D6}"/>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E22D3E38-05D0-4D59-BFE4-E2D8DCCBC747}"/>
            </a:ext>
          </a:extLst>
        </xdr:cNvPr>
        <xdr:cNvSpPr txBox="1"/>
      </xdr:nvSpPr>
      <xdr:spPr>
        <a:xfrm>
          <a:off x="5416126"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5CA519A-CF1E-478F-AFC0-A3DC2D8D81BD}"/>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F3A30A03-B812-414E-A95C-D5C07D4AF20E}"/>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4B415C7-D3F5-4AFA-8D77-22C42801159D}"/>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B8CA7E62-0882-4F6D-91F6-92D27E7E9500}"/>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CDA6E63-3DD4-4954-9363-332DFA94829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6283E9F6-7FB0-4BE1-A86E-F131F534A418}"/>
            </a:ext>
          </a:extLst>
        </xdr:cNvPr>
        <xdr:cNvCxnSpPr/>
      </xdr:nvCxnSpPr>
      <xdr:spPr>
        <a:xfrm flipV="1">
          <a:off x="9429115" y="5831390"/>
          <a:ext cx="0" cy="1420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91450B6A-F9BA-4267-90EF-35DD0D2DFE37}"/>
            </a:ext>
          </a:extLst>
        </xdr:cNvPr>
        <xdr:cNvSpPr txBox="1"/>
      </xdr:nvSpPr>
      <xdr:spPr>
        <a:xfrm>
          <a:off x="9467850" y="72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F975FA44-49FC-40E1-882D-E050E5F17021}"/>
            </a:ext>
          </a:extLst>
        </xdr:cNvPr>
        <xdr:cNvCxnSpPr/>
      </xdr:nvCxnSpPr>
      <xdr:spPr>
        <a:xfrm>
          <a:off x="9356090" y="7251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D10A17FB-8DE1-4D81-9E46-D727E34E39B4}"/>
            </a:ext>
          </a:extLst>
        </xdr:cNvPr>
        <xdr:cNvSpPr txBox="1"/>
      </xdr:nvSpPr>
      <xdr:spPr>
        <a:xfrm>
          <a:off x="9467850" y="560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59179FF4-A965-4F27-9531-939536218629}"/>
            </a:ext>
          </a:extLst>
        </xdr:cNvPr>
        <xdr:cNvCxnSpPr/>
      </xdr:nvCxnSpPr>
      <xdr:spPr>
        <a:xfrm>
          <a:off x="9356090" y="58313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DD98A6F7-8D41-462A-B1C3-FE3CA48CDBE6}"/>
            </a:ext>
          </a:extLst>
        </xdr:cNvPr>
        <xdr:cNvSpPr txBox="1"/>
      </xdr:nvSpPr>
      <xdr:spPr>
        <a:xfrm>
          <a:off x="946785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F7CF5D43-B9E9-4BE0-B920-F65BB6AF44AB}"/>
            </a:ext>
          </a:extLst>
        </xdr:cNvPr>
        <xdr:cNvSpPr/>
      </xdr:nvSpPr>
      <xdr:spPr>
        <a:xfrm>
          <a:off x="9394190" y="6876346"/>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A26D00AE-EE71-4534-BDF6-33937F8A723A}"/>
            </a:ext>
          </a:extLst>
        </xdr:cNvPr>
        <xdr:cNvSpPr/>
      </xdr:nvSpPr>
      <xdr:spPr>
        <a:xfrm>
          <a:off x="8632190" y="687770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D225119C-4FC9-4EC9-A729-79D10E0688A9}"/>
            </a:ext>
          </a:extLst>
        </xdr:cNvPr>
        <xdr:cNvSpPr/>
      </xdr:nvSpPr>
      <xdr:spPr>
        <a:xfrm>
          <a:off x="7846060" y="688307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502E43B6-33F6-4CC9-A571-3A1B159D30DB}"/>
            </a:ext>
          </a:extLst>
        </xdr:cNvPr>
        <xdr:cNvSpPr/>
      </xdr:nvSpPr>
      <xdr:spPr>
        <a:xfrm>
          <a:off x="7029450" y="68923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7B75FEB7-EE8F-4C29-89A2-F2666CE7F061}"/>
            </a:ext>
          </a:extLst>
        </xdr:cNvPr>
        <xdr:cNvSpPr/>
      </xdr:nvSpPr>
      <xdr:spPr>
        <a:xfrm>
          <a:off x="6231890" y="690672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1F7743-527F-4F12-8325-82DBA2CDFFB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B5FD992-EDA9-4254-B763-830717329DC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DF4FF25-88D7-487A-A892-75D1B47A7242}"/>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D1DA1C9-FB64-49CB-932A-9BB91C7C87A7}"/>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1CE4F1A-275A-437F-AAB9-0AC2F5A8BC3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48620</xdr:rowOff>
    </xdr:from>
    <xdr:to>
      <xdr:col>55</xdr:col>
      <xdr:colOff>50800</xdr:colOff>
      <xdr:row>40</xdr:row>
      <xdr:rowOff>150220</xdr:rowOff>
    </xdr:to>
    <xdr:sp macro="" textlink="">
      <xdr:nvSpPr>
        <xdr:cNvPr id="132" name="楕円 131">
          <a:extLst>
            <a:ext uri="{FF2B5EF4-FFF2-40B4-BE49-F238E27FC236}">
              <a16:creationId xmlns:a16="http://schemas.microsoft.com/office/drawing/2014/main" id="{EA7D48FF-2613-4538-A3C0-934183DF79F7}"/>
            </a:ext>
          </a:extLst>
        </xdr:cNvPr>
        <xdr:cNvSpPr/>
      </xdr:nvSpPr>
      <xdr:spPr>
        <a:xfrm>
          <a:off x="9394190" y="690852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27047</xdr:rowOff>
    </xdr:from>
    <xdr:ext cx="534377" cy="259045"/>
    <xdr:sp macro="" textlink="">
      <xdr:nvSpPr>
        <xdr:cNvPr id="133" name="【道路】&#10;一人当たり延長該当値テキスト">
          <a:extLst>
            <a:ext uri="{FF2B5EF4-FFF2-40B4-BE49-F238E27FC236}">
              <a16:creationId xmlns:a16="http://schemas.microsoft.com/office/drawing/2014/main" id="{E7D7C5E8-D9B1-4E08-9390-882083FAAE9D}"/>
            </a:ext>
          </a:extLst>
        </xdr:cNvPr>
        <xdr:cNvSpPr txBox="1"/>
      </xdr:nvSpPr>
      <xdr:spPr>
        <a:xfrm>
          <a:off x="9467850" y="688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58950</xdr:rowOff>
    </xdr:from>
    <xdr:to>
      <xdr:col>50</xdr:col>
      <xdr:colOff>165100</xdr:colOff>
      <xdr:row>40</xdr:row>
      <xdr:rowOff>160550</xdr:rowOff>
    </xdr:to>
    <xdr:sp macro="" textlink="">
      <xdr:nvSpPr>
        <xdr:cNvPr id="134" name="楕円 133">
          <a:extLst>
            <a:ext uri="{FF2B5EF4-FFF2-40B4-BE49-F238E27FC236}">
              <a16:creationId xmlns:a16="http://schemas.microsoft.com/office/drawing/2014/main" id="{AF2F9FDD-6800-4DA1-9B39-A0FC1E64B05D}"/>
            </a:ext>
          </a:extLst>
        </xdr:cNvPr>
        <xdr:cNvSpPr/>
      </xdr:nvSpPr>
      <xdr:spPr>
        <a:xfrm>
          <a:off x="8632190" y="691314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99420</xdr:rowOff>
    </xdr:from>
    <xdr:to>
      <xdr:col>55</xdr:col>
      <xdr:colOff>0</xdr:colOff>
      <xdr:row>40</xdr:row>
      <xdr:rowOff>109750</xdr:rowOff>
    </xdr:to>
    <xdr:cxnSp macro="">
      <xdr:nvCxnSpPr>
        <xdr:cNvPr id="135" name="直線コネクタ 134">
          <a:extLst>
            <a:ext uri="{FF2B5EF4-FFF2-40B4-BE49-F238E27FC236}">
              <a16:creationId xmlns:a16="http://schemas.microsoft.com/office/drawing/2014/main" id="{0469D3E8-4FFF-401A-A00A-0304B45B4100}"/>
            </a:ext>
          </a:extLst>
        </xdr:cNvPr>
        <xdr:cNvCxnSpPr/>
      </xdr:nvCxnSpPr>
      <xdr:spPr>
        <a:xfrm flipV="1">
          <a:off x="8686800" y="6953610"/>
          <a:ext cx="742950" cy="1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69172</xdr:rowOff>
    </xdr:from>
    <xdr:to>
      <xdr:col>46</xdr:col>
      <xdr:colOff>38100</xdr:colOff>
      <xdr:row>40</xdr:row>
      <xdr:rowOff>170772</xdr:rowOff>
    </xdr:to>
    <xdr:sp macro="" textlink="">
      <xdr:nvSpPr>
        <xdr:cNvPr id="136" name="楕円 135">
          <a:extLst>
            <a:ext uri="{FF2B5EF4-FFF2-40B4-BE49-F238E27FC236}">
              <a16:creationId xmlns:a16="http://schemas.microsoft.com/office/drawing/2014/main" id="{BBBFB3F0-69E9-4BB0-8859-9BA0CC8667DE}"/>
            </a:ext>
          </a:extLst>
        </xdr:cNvPr>
        <xdr:cNvSpPr/>
      </xdr:nvSpPr>
      <xdr:spPr>
        <a:xfrm>
          <a:off x="7846060" y="69252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109750</xdr:rowOff>
    </xdr:from>
    <xdr:to>
      <xdr:col>50</xdr:col>
      <xdr:colOff>114300</xdr:colOff>
      <xdr:row>40</xdr:row>
      <xdr:rowOff>119972</xdr:rowOff>
    </xdr:to>
    <xdr:cxnSp macro="">
      <xdr:nvCxnSpPr>
        <xdr:cNvPr id="137" name="直線コネクタ 136">
          <a:extLst>
            <a:ext uri="{FF2B5EF4-FFF2-40B4-BE49-F238E27FC236}">
              <a16:creationId xmlns:a16="http://schemas.microsoft.com/office/drawing/2014/main" id="{B027DCEA-20B6-49EB-B6D5-3BC7234EA32D}"/>
            </a:ext>
          </a:extLst>
        </xdr:cNvPr>
        <xdr:cNvCxnSpPr/>
      </xdr:nvCxnSpPr>
      <xdr:spPr>
        <a:xfrm flipV="1">
          <a:off x="7889240" y="6965845"/>
          <a:ext cx="797560" cy="1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75518</xdr:rowOff>
    </xdr:from>
    <xdr:to>
      <xdr:col>41</xdr:col>
      <xdr:colOff>101600</xdr:colOff>
      <xdr:row>41</xdr:row>
      <xdr:rowOff>5668</xdr:rowOff>
    </xdr:to>
    <xdr:sp macro="" textlink="">
      <xdr:nvSpPr>
        <xdr:cNvPr id="138" name="楕円 137">
          <a:extLst>
            <a:ext uri="{FF2B5EF4-FFF2-40B4-BE49-F238E27FC236}">
              <a16:creationId xmlns:a16="http://schemas.microsoft.com/office/drawing/2014/main" id="{91FCB31A-96D9-40A7-9589-87A95B192430}"/>
            </a:ext>
          </a:extLst>
        </xdr:cNvPr>
        <xdr:cNvSpPr/>
      </xdr:nvSpPr>
      <xdr:spPr>
        <a:xfrm>
          <a:off x="7029450" y="69335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119972</xdr:rowOff>
    </xdr:from>
    <xdr:to>
      <xdr:col>45</xdr:col>
      <xdr:colOff>177800</xdr:colOff>
      <xdr:row>40</xdr:row>
      <xdr:rowOff>126318</xdr:rowOff>
    </xdr:to>
    <xdr:cxnSp macro="">
      <xdr:nvCxnSpPr>
        <xdr:cNvPr id="139" name="直線コネクタ 138">
          <a:extLst>
            <a:ext uri="{FF2B5EF4-FFF2-40B4-BE49-F238E27FC236}">
              <a16:creationId xmlns:a16="http://schemas.microsoft.com/office/drawing/2014/main" id="{2A582998-41A7-45CF-86AA-46268D5C50B8}"/>
            </a:ext>
          </a:extLst>
        </xdr:cNvPr>
        <xdr:cNvCxnSpPr/>
      </xdr:nvCxnSpPr>
      <xdr:spPr>
        <a:xfrm flipV="1">
          <a:off x="7084060" y="6979877"/>
          <a:ext cx="805180" cy="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84009</xdr:rowOff>
    </xdr:from>
    <xdr:to>
      <xdr:col>36</xdr:col>
      <xdr:colOff>165100</xdr:colOff>
      <xdr:row>41</xdr:row>
      <xdr:rowOff>14159</xdr:rowOff>
    </xdr:to>
    <xdr:sp macro="" textlink="">
      <xdr:nvSpPr>
        <xdr:cNvPr id="140" name="楕円 139">
          <a:extLst>
            <a:ext uri="{FF2B5EF4-FFF2-40B4-BE49-F238E27FC236}">
              <a16:creationId xmlns:a16="http://schemas.microsoft.com/office/drawing/2014/main" id="{C346EF1C-36B7-4044-8EA6-3287AC99E72E}"/>
            </a:ext>
          </a:extLst>
        </xdr:cNvPr>
        <xdr:cNvSpPr/>
      </xdr:nvSpPr>
      <xdr:spPr>
        <a:xfrm>
          <a:off x="6231890" y="694391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126318</xdr:rowOff>
    </xdr:from>
    <xdr:to>
      <xdr:col>41</xdr:col>
      <xdr:colOff>50800</xdr:colOff>
      <xdr:row>40</xdr:row>
      <xdr:rowOff>134809</xdr:rowOff>
    </xdr:to>
    <xdr:cxnSp macro="">
      <xdr:nvCxnSpPr>
        <xdr:cNvPr id="141" name="直線コネクタ 140">
          <a:extLst>
            <a:ext uri="{FF2B5EF4-FFF2-40B4-BE49-F238E27FC236}">
              <a16:creationId xmlns:a16="http://schemas.microsoft.com/office/drawing/2014/main" id="{8A8EC323-0CCB-4C3E-9323-BCFC03F989B4}"/>
            </a:ext>
          </a:extLst>
        </xdr:cNvPr>
        <xdr:cNvCxnSpPr/>
      </xdr:nvCxnSpPr>
      <xdr:spPr>
        <a:xfrm flipV="1">
          <a:off x="6286500" y="6988128"/>
          <a:ext cx="79756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B96AAE92-602C-40AF-953D-76E410235CFB}"/>
            </a:ext>
          </a:extLst>
        </xdr:cNvPr>
        <xdr:cNvSpPr txBox="1"/>
      </xdr:nvSpPr>
      <xdr:spPr>
        <a:xfrm>
          <a:off x="8422151" y="665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189B6950-81BC-4DB1-A12E-FD041CD58933}"/>
            </a:ext>
          </a:extLst>
        </xdr:cNvPr>
        <xdr:cNvSpPr txBox="1"/>
      </xdr:nvSpPr>
      <xdr:spPr>
        <a:xfrm>
          <a:off x="7641101" y="665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76DA810E-DE6D-4900-9F1D-CDE5EC475781}"/>
            </a:ext>
          </a:extLst>
        </xdr:cNvPr>
        <xdr:cNvSpPr txBox="1"/>
      </xdr:nvSpPr>
      <xdr:spPr>
        <a:xfrm>
          <a:off x="685497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C486D8B6-8C5C-42E9-B02D-F648C2E22467}"/>
            </a:ext>
          </a:extLst>
        </xdr:cNvPr>
        <xdr:cNvSpPr txBox="1"/>
      </xdr:nvSpPr>
      <xdr:spPr>
        <a:xfrm>
          <a:off x="6038361" y="66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151677</xdr:rowOff>
    </xdr:from>
    <xdr:ext cx="534377" cy="259045"/>
    <xdr:sp macro="" textlink="">
      <xdr:nvSpPr>
        <xdr:cNvPr id="146" name="n_1mainValue【道路】&#10;一人当たり延長">
          <a:extLst>
            <a:ext uri="{FF2B5EF4-FFF2-40B4-BE49-F238E27FC236}">
              <a16:creationId xmlns:a16="http://schemas.microsoft.com/office/drawing/2014/main" id="{6C235E80-0430-4336-B7B0-35C6B9C64EA6}"/>
            </a:ext>
          </a:extLst>
        </xdr:cNvPr>
        <xdr:cNvSpPr txBox="1"/>
      </xdr:nvSpPr>
      <xdr:spPr>
        <a:xfrm>
          <a:off x="8422151" y="700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161899</xdr:rowOff>
    </xdr:from>
    <xdr:ext cx="534377" cy="259045"/>
    <xdr:sp macro="" textlink="">
      <xdr:nvSpPr>
        <xdr:cNvPr id="147" name="n_2mainValue【道路】&#10;一人当たり延長">
          <a:extLst>
            <a:ext uri="{FF2B5EF4-FFF2-40B4-BE49-F238E27FC236}">
              <a16:creationId xmlns:a16="http://schemas.microsoft.com/office/drawing/2014/main" id="{EEB5BC25-D928-4C9C-823D-02F5980BFBFB}"/>
            </a:ext>
          </a:extLst>
        </xdr:cNvPr>
        <xdr:cNvSpPr txBox="1"/>
      </xdr:nvSpPr>
      <xdr:spPr>
        <a:xfrm>
          <a:off x="7641101" y="70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168245</xdr:rowOff>
    </xdr:from>
    <xdr:ext cx="534377" cy="259045"/>
    <xdr:sp macro="" textlink="">
      <xdr:nvSpPr>
        <xdr:cNvPr id="148" name="n_3mainValue【道路】&#10;一人当たり延長">
          <a:extLst>
            <a:ext uri="{FF2B5EF4-FFF2-40B4-BE49-F238E27FC236}">
              <a16:creationId xmlns:a16="http://schemas.microsoft.com/office/drawing/2014/main" id="{7A3A7691-367E-469F-A34D-97BA82B4F155}"/>
            </a:ext>
          </a:extLst>
        </xdr:cNvPr>
        <xdr:cNvSpPr txBox="1"/>
      </xdr:nvSpPr>
      <xdr:spPr>
        <a:xfrm>
          <a:off x="6854971" y="703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5286</xdr:rowOff>
    </xdr:from>
    <xdr:ext cx="534377" cy="259045"/>
    <xdr:sp macro="" textlink="">
      <xdr:nvSpPr>
        <xdr:cNvPr id="149" name="n_4mainValue【道路】&#10;一人当たり延長">
          <a:extLst>
            <a:ext uri="{FF2B5EF4-FFF2-40B4-BE49-F238E27FC236}">
              <a16:creationId xmlns:a16="http://schemas.microsoft.com/office/drawing/2014/main" id="{25149DBC-6E0F-46E2-BCB9-5999FB4BFF36}"/>
            </a:ext>
          </a:extLst>
        </xdr:cNvPr>
        <xdr:cNvSpPr txBox="1"/>
      </xdr:nvSpPr>
      <xdr:spPr>
        <a:xfrm>
          <a:off x="6038361" y="703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A4AA639-AAF7-48B4-8B02-57840A4A700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D5AE213-1764-49E1-B769-87BBD739B37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78F624F9-95A9-4302-9360-D3A40F75080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CDC3275-19E8-4784-BAD7-2DD97DD2B74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95389CF-771B-4627-A8D2-96A53A879A6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2F2713A-777C-4EAC-9161-E59D441B7ED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68D8EC7-5F02-4C80-B4C5-D5FFE7ABA8B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5C4A6EC-8E98-466A-BCCB-BE05F38CF70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4BD8A70-1FD9-4413-A9A8-73D78DA7F11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3980768-ADD2-42F1-9DAA-C8F575070EE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D67C928-47AF-468E-B3A0-83721F92373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D219D28C-29B4-4FBA-82C3-A143AF9EF0B9}"/>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FDABC3D-80A3-411D-B127-040749FE8129}"/>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75E77FE-97E1-4593-89B1-1B443CDCC800}"/>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2DE6620A-0663-4AE8-A801-C9AC8E2E5A16}"/>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3623D50-8E21-43D3-8924-10149665C2D7}"/>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F3F6CF3-02DA-45EA-AE98-97E648DBD49E}"/>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33B04B7-64B6-40BD-AE7B-859845C40991}"/>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368E454-7BD0-4080-B3B8-5BA938DE6380}"/>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08FDD5C-FBF9-4499-8578-607C35E50215}"/>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6FC52AAB-C22C-4F1E-9F08-498AE5E6B7CD}"/>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1D0B696-63AA-400D-8F72-378DA59971AA}"/>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C64E3F11-3AB9-485D-A131-B66E12AB1261}"/>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7A0CAA6-9BA5-4270-BE3E-41460BC496B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FAC2177-1350-48BB-A085-91D3F32CB9C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AD965A09-AF13-4835-8A3A-3973928553A2}"/>
            </a:ext>
          </a:extLst>
        </xdr:cNvPr>
        <xdr:cNvCxnSpPr/>
      </xdr:nvCxnSpPr>
      <xdr:spPr>
        <a:xfrm flipV="1">
          <a:off x="4173855" y="9522278"/>
          <a:ext cx="0" cy="1479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4FD7712-B68D-4F7E-BC8C-4E9747521ADB}"/>
            </a:ext>
          </a:extLst>
        </xdr:cNvPr>
        <xdr:cNvSpPr txBox="1"/>
      </xdr:nvSpPr>
      <xdr:spPr>
        <a:xfrm>
          <a:off x="421259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22DEA01D-3594-43CE-BF5B-97DEF9BDB34D}"/>
            </a:ext>
          </a:extLst>
        </xdr:cNvPr>
        <xdr:cNvCxnSpPr/>
      </xdr:nvCxnSpPr>
      <xdr:spPr>
        <a:xfrm>
          <a:off x="4112260" y="11001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3105CB2C-5D5D-48E6-AB27-7763F07C2243}"/>
            </a:ext>
          </a:extLst>
        </xdr:cNvPr>
        <xdr:cNvSpPr txBox="1"/>
      </xdr:nvSpPr>
      <xdr:spPr>
        <a:xfrm>
          <a:off x="4212590" y="930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62D5EEC4-8C40-4E04-8356-1ECEDDC5BE78}"/>
            </a:ext>
          </a:extLst>
        </xdr:cNvPr>
        <xdr:cNvCxnSpPr/>
      </xdr:nvCxnSpPr>
      <xdr:spPr>
        <a:xfrm>
          <a:off x="4112260" y="952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DECF8933-E56A-4479-9852-761981C462F2}"/>
            </a:ext>
          </a:extLst>
        </xdr:cNvPr>
        <xdr:cNvSpPr txBox="1"/>
      </xdr:nvSpPr>
      <xdr:spPr>
        <a:xfrm>
          <a:off x="4212590" y="105278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1D43C9C8-63D4-44BE-AFC4-C7221679D803}"/>
            </a:ext>
          </a:extLst>
        </xdr:cNvPr>
        <xdr:cNvSpPr/>
      </xdr:nvSpPr>
      <xdr:spPr>
        <a:xfrm>
          <a:off x="4131310" y="1055515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5CA730A2-07AD-40FA-B5D0-BF7AE80BF3E7}"/>
            </a:ext>
          </a:extLst>
        </xdr:cNvPr>
        <xdr:cNvSpPr/>
      </xdr:nvSpPr>
      <xdr:spPr>
        <a:xfrm>
          <a:off x="3388360" y="105382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F6773064-2D03-4741-84AA-04A57CCFC6D4}"/>
            </a:ext>
          </a:extLst>
        </xdr:cNvPr>
        <xdr:cNvSpPr/>
      </xdr:nvSpPr>
      <xdr:spPr>
        <a:xfrm>
          <a:off x="2571750" y="10535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47F2377A-94E1-42A6-9E59-5EEEC5D10281}"/>
            </a:ext>
          </a:extLst>
        </xdr:cNvPr>
        <xdr:cNvSpPr/>
      </xdr:nvSpPr>
      <xdr:spPr>
        <a:xfrm>
          <a:off x="1774190" y="105249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15E6D33A-28EC-4A7E-8CF4-C7BBEC820F04}"/>
            </a:ext>
          </a:extLst>
        </xdr:cNvPr>
        <xdr:cNvSpPr/>
      </xdr:nvSpPr>
      <xdr:spPr>
        <a:xfrm>
          <a:off x="988060" y="105091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C4EBBC-86AE-4C28-8518-BFDBE781E0E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7F6F3E0-195E-4DCF-9946-72D3AABD82B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55E16BD-E77B-45F6-8E4B-D73EA1C5A13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9ED7A08-1C73-403A-8C94-4601822A2AB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5D1D6DE-7BE0-4132-8A55-EEB0509376C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169635</xdr:rowOff>
    </xdr:from>
    <xdr:to>
      <xdr:col>24</xdr:col>
      <xdr:colOff>114300</xdr:colOff>
      <xdr:row>61</xdr:row>
      <xdr:rowOff>99785</xdr:rowOff>
    </xdr:to>
    <xdr:sp macro="" textlink="">
      <xdr:nvSpPr>
        <xdr:cNvPr id="191" name="楕円 190">
          <a:extLst>
            <a:ext uri="{FF2B5EF4-FFF2-40B4-BE49-F238E27FC236}">
              <a16:creationId xmlns:a16="http://schemas.microsoft.com/office/drawing/2014/main" id="{32C5C83A-03AB-4AEA-AFDC-BA56277F0A00}"/>
            </a:ext>
          </a:extLst>
        </xdr:cNvPr>
        <xdr:cNvSpPr/>
      </xdr:nvSpPr>
      <xdr:spPr>
        <a:xfrm>
          <a:off x="4131310" y="1046044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21062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BDC165E-6C1A-42BC-879E-4622D1DB1562}"/>
            </a:ext>
          </a:extLst>
        </xdr:cNvPr>
        <xdr:cNvSpPr txBox="1"/>
      </xdr:nvSpPr>
      <xdr:spPr>
        <a:xfrm>
          <a:off x="4212590" y="1030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93" name="楕円 192">
          <a:extLst>
            <a:ext uri="{FF2B5EF4-FFF2-40B4-BE49-F238E27FC236}">
              <a16:creationId xmlns:a16="http://schemas.microsoft.com/office/drawing/2014/main" id="{142B0CDF-AED0-4C45-B491-A326A1E86337}"/>
            </a:ext>
          </a:extLst>
        </xdr:cNvPr>
        <xdr:cNvSpPr/>
      </xdr:nvSpPr>
      <xdr:spPr>
        <a:xfrm>
          <a:off x="3388360" y="10428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48985</xdr:rowOff>
    </xdr:to>
    <xdr:cxnSp macro="">
      <xdr:nvCxnSpPr>
        <xdr:cNvPr id="194" name="直線コネクタ 193">
          <a:extLst>
            <a:ext uri="{FF2B5EF4-FFF2-40B4-BE49-F238E27FC236}">
              <a16:creationId xmlns:a16="http://schemas.microsoft.com/office/drawing/2014/main" id="{A46209C0-EEA5-4414-B059-FDE6A4F7BF42}"/>
            </a:ext>
          </a:extLst>
        </xdr:cNvPr>
        <xdr:cNvCxnSpPr/>
      </xdr:nvCxnSpPr>
      <xdr:spPr>
        <a:xfrm>
          <a:off x="3431540" y="10477500"/>
          <a:ext cx="74295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117384</xdr:rowOff>
    </xdr:from>
    <xdr:to>
      <xdr:col>15</xdr:col>
      <xdr:colOff>101600</xdr:colOff>
      <xdr:row>61</xdr:row>
      <xdr:rowOff>47534</xdr:rowOff>
    </xdr:to>
    <xdr:sp macro="" textlink="">
      <xdr:nvSpPr>
        <xdr:cNvPr id="195" name="楕円 194">
          <a:extLst>
            <a:ext uri="{FF2B5EF4-FFF2-40B4-BE49-F238E27FC236}">
              <a16:creationId xmlns:a16="http://schemas.microsoft.com/office/drawing/2014/main" id="{1FC506F4-8B5A-4531-8067-C993ABD92D6E}"/>
            </a:ext>
          </a:extLst>
        </xdr:cNvPr>
        <xdr:cNvSpPr/>
      </xdr:nvSpPr>
      <xdr:spPr>
        <a:xfrm>
          <a:off x="2571750" y="104043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168184</xdr:rowOff>
    </xdr:from>
    <xdr:to>
      <xdr:col>19</xdr:col>
      <xdr:colOff>177800</xdr:colOff>
      <xdr:row>61</xdr:row>
      <xdr:rowOff>22860</xdr:rowOff>
    </xdr:to>
    <xdr:cxnSp macro="">
      <xdr:nvCxnSpPr>
        <xdr:cNvPr id="196" name="直線コネクタ 195">
          <a:extLst>
            <a:ext uri="{FF2B5EF4-FFF2-40B4-BE49-F238E27FC236}">
              <a16:creationId xmlns:a16="http://schemas.microsoft.com/office/drawing/2014/main" id="{4F02434C-5AD6-4210-94E6-E60B5D524BB2}"/>
            </a:ext>
          </a:extLst>
        </xdr:cNvPr>
        <xdr:cNvCxnSpPr/>
      </xdr:nvCxnSpPr>
      <xdr:spPr>
        <a:xfrm>
          <a:off x="2626360" y="10458994"/>
          <a:ext cx="80518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91259</xdr:rowOff>
    </xdr:from>
    <xdr:to>
      <xdr:col>10</xdr:col>
      <xdr:colOff>165100</xdr:colOff>
      <xdr:row>61</xdr:row>
      <xdr:rowOff>21409</xdr:rowOff>
    </xdr:to>
    <xdr:sp macro="" textlink="">
      <xdr:nvSpPr>
        <xdr:cNvPr id="197" name="楕円 196">
          <a:extLst>
            <a:ext uri="{FF2B5EF4-FFF2-40B4-BE49-F238E27FC236}">
              <a16:creationId xmlns:a16="http://schemas.microsoft.com/office/drawing/2014/main" id="{FDF548B3-084D-4970-B8F3-FE2D60F06D74}"/>
            </a:ext>
          </a:extLst>
        </xdr:cNvPr>
        <xdr:cNvSpPr/>
      </xdr:nvSpPr>
      <xdr:spPr>
        <a:xfrm>
          <a:off x="1774190" y="1038206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142059</xdr:rowOff>
    </xdr:from>
    <xdr:to>
      <xdr:col>15</xdr:col>
      <xdr:colOff>50800</xdr:colOff>
      <xdr:row>60</xdr:row>
      <xdr:rowOff>168184</xdr:rowOff>
    </xdr:to>
    <xdr:cxnSp macro="">
      <xdr:nvCxnSpPr>
        <xdr:cNvPr id="198" name="直線コネクタ 197">
          <a:extLst>
            <a:ext uri="{FF2B5EF4-FFF2-40B4-BE49-F238E27FC236}">
              <a16:creationId xmlns:a16="http://schemas.microsoft.com/office/drawing/2014/main" id="{752FFBAF-36CD-4A27-8D22-D720DDF6706A}"/>
            </a:ext>
          </a:extLst>
        </xdr:cNvPr>
        <xdr:cNvCxnSpPr/>
      </xdr:nvCxnSpPr>
      <xdr:spPr>
        <a:xfrm>
          <a:off x="1828800" y="10427154"/>
          <a:ext cx="79756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65133</xdr:rowOff>
    </xdr:from>
    <xdr:to>
      <xdr:col>6</xdr:col>
      <xdr:colOff>38100</xdr:colOff>
      <xdr:row>60</xdr:row>
      <xdr:rowOff>166733</xdr:rowOff>
    </xdr:to>
    <xdr:sp macro="" textlink="">
      <xdr:nvSpPr>
        <xdr:cNvPr id="199" name="楕円 198">
          <a:extLst>
            <a:ext uri="{FF2B5EF4-FFF2-40B4-BE49-F238E27FC236}">
              <a16:creationId xmlns:a16="http://schemas.microsoft.com/office/drawing/2014/main" id="{968D1C61-E281-43FA-A958-23E934EE9D0B}"/>
            </a:ext>
          </a:extLst>
        </xdr:cNvPr>
        <xdr:cNvSpPr/>
      </xdr:nvSpPr>
      <xdr:spPr>
        <a:xfrm>
          <a:off x="988060" y="1035022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115933</xdr:rowOff>
    </xdr:from>
    <xdr:to>
      <xdr:col>10</xdr:col>
      <xdr:colOff>114300</xdr:colOff>
      <xdr:row>60</xdr:row>
      <xdr:rowOff>142059</xdr:rowOff>
    </xdr:to>
    <xdr:cxnSp macro="">
      <xdr:nvCxnSpPr>
        <xdr:cNvPr id="200" name="直線コネクタ 199">
          <a:extLst>
            <a:ext uri="{FF2B5EF4-FFF2-40B4-BE49-F238E27FC236}">
              <a16:creationId xmlns:a16="http://schemas.microsoft.com/office/drawing/2014/main" id="{FA5809AB-9066-4C75-BDC6-889F3F31973E}"/>
            </a:ext>
          </a:extLst>
        </xdr:cNvPr>
        <xdr:cNvCxnSpPr/>
      </xdr:nvCxnSpPr>
      <xdr:spPr>
        <a:xfrm>
          <a:off x="1031240" y="10402933"/>
          <a:ext cx="79756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AD144A8-24E5-40C1-A00C-92CA58DB8B69}"/>
            </a:ext>
          </a:extLst>
        </xdr:cNvPr>
        <xdr:cNvSpPr txBox="1"/>
      </xdr:nvSpPr>
      <xdr:spPr>
        <a:xfrm>
          <a:off x="32391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3F550A8-CA0A-4561-8D9D-A027A32BE66E}"/>
            </a:ext>
          </a:extLst>
        </xdr:cNvPr>
        <xdr:cNvSpPr txBox="1"/>
      </xdr:nvSpPr>
      <xdr:spPr>
        <a:xfrm>
          <a:off x="2439044" y="1063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BD08420-47B6-42BB-A268-11A26EE1A3EA}"/>
            </a:ext>
          </a:extLst>
        </xdr:cNvPr>
        <xdr:cNvSpPr txBox="1"/>
      </xdr:nvSpPr>
      <xdr:spPr>
        <a:xfrm>
          <a:off x="1641484" y="1062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29BB2E7-C2E4-4BF0-B68A-7DA95169A941}"/>
            </a:ext>
          </a:extLst>
        </xdr:cNvPr>
        <xdr:cNvSpPr txBox="1"/>
      </xdr:nvSpPr>
      <xdr:spPr>
        <a:xfrm>
          <a:off x="855354" y="1059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90187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82D8F33-DB3C-4855-A6B0-69424ABFE1ED}"/>
            </a:ext>
          </a:extLst>
        </xdr:cNvPr>
        <xdr:cNvSpPr txBox="1"/>
      </xdr:nvSpPr>
      <xdr:spPr>
        <a:xfrm>
          <a:off x="32391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AD97584-BB7A-46B5-BCE4-9FB557A3E3DD}"/>
            </a:ext>
          </a:extLst>
        </xdr:cNvPr>
        <xdr:cNvSpPr txBox="1"/>
      </xdr:nvSpPr>
      <xdr:spPr>
        <a:xfrm>
          <a:off x="2439044" y="1017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37936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9DEA71B-618E-472C-9F75-D60AFB93A255}"/>
            </a:ext>
          </a:extLst>
        </xdr:cNvPr>
        <xdr:cNvSpPr txBox="1"/>
      </xdr:nvSpPr>
      <xdr:spPr>
        <a:xfrm>
          <a:off x="164148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11810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1097FB0-EB13-44BD-B1B1-476CEF0B97F5}"/>
            </a:ext>
          </a:extLst>
        </xdr:cNvPr>
        <xdr:cNvSpPr txBox="1"/>
      </xdr:nvSpPr>
      <xdr:spPr>
        <a:xfrm>
          <a:off x="855354" y="1013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310192B-0E71-490D-A708-E247E0488D2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999FDD87-4856-4E8E-9EE5-827B90F7C22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E9CD0E1-6E62-4494-8A1B-28C573C54BC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2E6D55E-23E6-4D45-A21D-ABFC4D4D8D3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6B7C73D-8327-482C-8ECD-606118C50F9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F46E2FC-446B-4EE9-91E9-1E8109AD831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A91886E-3A11-4664-9FE0-272FEC65D9B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2858DCF-1F83-430D-81F3-79B7EDFD580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8328097-C8A0-4423-AA3D-2C303D23D05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4819300-6A3E-41C7-85FE-D7D7E51CF1A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74BD2D7-84B5-4D22-9579-0D255455A0C8}"/>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B081F94-23FF-4927-B547-6DDA2269B64C}"/>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E9F63C2-D2A8-4046-81DD-0542963D725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79326C16-1E2C-443E-B343-848E85E88E76}"/>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EB87FC2-1C8F-46C2-B3B3-719E7B79AB7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AD77AB73-4EED-40E9-B716-613E8D57CCE5}"/>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0A0BD72-C550-4FEE-A6BA-43A76E7A4426}"/>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7A490779-6CFE-4EAF-B65C-0F293A31FF91}"/>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0549608-359B-49DD-98C5-F6AE726443F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7EC0F26-9482-407D-8DFD-F332BC1C1302}"/>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26BFE68-AEA5-4713-87B4-023DD416D3AB}"/>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73993AD-79FD-4A3D-86EA-C763C2550399}"/>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D5350D5-CBD9-46C4-A24E-8A121210D15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7F1D94BC-66DD-43AC-9109-36DA916E28FB}"/>
            </a:ext>
          </a:extLst>
        </xdr:cNvPr>
        <xdr:cNvCxnSpPr/>
      </xdr:nvCxnSpPr>
      <xdr:spPr>
        <a:xfrm flipV="1">
          <a:off x="9429115" y="9523840"/>
          <a:ext cx="0" cy="152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64C60D67-4519-4373-9771-A22ED3B5D50F}"/>
            </a:ext>
          </a:extLst>
        </xdr:cNvPr>
        <xdr:cNvSpPr txBox="1"/>
      </xdr:nvSpPr>
      <xdr:spPr>
        <a:xfrm>
          <a:off x="946785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36FB8A69-B849-4C6D-86C1-1047CDB40454}"/>
            </a:ext>
          </a:extLst>
        </xdr:cNvPr>
        <xdr:cNvCxnSpPr/>
      </xdr:nvCxnSpPr>
      <xdr:spPr>
        <a:xfrm>
          <a:off x="9356090" y="110484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9FCB0BE8-1A17-4522-838C-460074EA1A5A}"/>
            </a:ext>
          </a:extLst>
        </xdr:cNvPr>
        <xdr:cNvSpPr txBox="1"/>
      </xdr:nvSpPr>
      <xdr:spPr>
        <a:xfrm>
          <a:off x="9467850" y="93047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619604DA-99A3-4D7C-8029-FE5E37784713}"/>
            </a:ext>
          </a:extLst>
        </xdr:cNvPr>
        <xdr:cNvCxnSpPr/>
      </xdr:nvCxnSpPr>
      <xdr:spPr>
        <a:xfrm>
          <a:off x="9356090" y="95238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30FFBED-71AB-4209-9463-F7023C324ADE}"/>
            </a:ext>
          </a:extLst>
        </xdr:cNvPr>
        <xdr:cNvSpPr txBox="1"/>
      </xdr:nvSpPr>
      <xdr:spPr>
        <a:xfrm>
          <a:off x="9467850" y="10762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BF06B2B2-6064-4029-9976-BD13AB9EF15C}"/>
            </a:ext>
          </a:extLst>
        </xdr:cNvPr>
        <xdr:cNvSpPr/>
      </xdr:nvSpPr>
      <xdr:spPr>
        <a:xfrm>
          <a:off x="9394190" y="1078976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BB16FFB7-A9DC-423F-BBA9-387E7A5162E1}"/>
            </a:ext>
          </a:extLst>
        </xdr:cNvPr>
        <xdr:cNvSpPr/>
      </xdr:nvSpPr>
      <xdr:spPr>
        <a:xfrm>
          <a:off x="8632190" y="107909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538556C7-B82D-4F4D-8574-0E0D7302D0AA}"/>
            </a:ext>
          </a:extLst>
        </xdr:cNvPr>
        <xdr:cNvSpPr/>
      </xdr:nvSpPr>
      <xdr:spPr>
        <a:xfrm>
          <a:off x="7846060" y="10801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1303D720-9685-41DF-B997-B6D119F6E787}"/>
            </a:ext>
          </a:extLst>
        </xdr:cNvPr>
        <xdr:cNvSpPr/>
      </xdr:nvSpPr>
      <xdr:spPr>
        <a:xfrm>
          <a:off x="7029450" y="1080421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890937AC-4806-498B-8321-5BBF6EB067C4}"/>
            </a:ext>
          </a:extLst>
        </xdr:cNvPr>
        <xdr:cNvSpPr/>
      </xdr:nvSpPr>
      <xdr:spPr>
        <a:xfrm>
          <a:off x="6231890" y="1081065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06D8C64-CAAA-456C-AB71-7899658620A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3073063-48C3-4394-862F-FD21D06B592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EE59C04-0CEA-4F19-83FE-18E0ECD6FFC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317111B-2C6B-4C10-B4E8-42DF92E38EF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CB55FB3-1C08-45BF-8C3C-7EC1820FA2B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31918</xdr:rowOff>
    </xdr:from>
    <xdr:to>
      <xdr:col>55</xdr:col>
      <xdr:colOff>50800</xdr:colOff>
      <xdr:row>61</xdr:row>
      <xdr:rowOff>133518</xdr:rowOff>
    </xdr:to>
    <xdr:sp macro="" textlink="">
      <xdr:nvSpPr>
        <xdr:cNvPr id="248" name="楕円 247">
          <a:extLst>
            <a:ext uri="{FF2B5EF4-FFF2-40B4-BE49-F238E27FC236}">
              <a16:creationId xmlns:a16="http://schemas.microsoft.com/office/drawing/2014/main" id="{78948316-844F-41B3-85ED-738B63D9E988}"/>
            </a:ext>
          </a:extLst>
        </xdr:cNvPr>
        <xdr:cNvSpPr/>
      </xdr:nvSpPr>
      <xdr:spPr>
        <a:xfrm>
          <a:off x="9394190" y="10488463"/>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54795</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731AE2B1-D721-4BEC-995C-012BCFB08139}"/>
            </a:ext>
          </a:extLst>
        </xdr:cNvPr>
        <xdr:cNvSpPr txBox="1"/>
      </xdr:nvSpPr>
      <xdr:spPr>
        <a:xfrm>
          <a:off x="9467850" y="103456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46676</xdr:rowOff>
    </xdr:from>
    <xdr:to>
      <xdr:col>50</xdr:col>
      <xdr:colOff>165100</xdr:colOff>
      <xdr:row>61</xdr:row>
      <xdr:rowOff>148276</xdr:rowOff>
    </xdr:to>
    <xdr:sp macro="" textlink="">
      <xdr:nvSpPr>
        <xdr:cNvPr id="250" name="楕円 249">
          <a:extLst>
            <a:ext uri="{FF2B5EF4-FFF2-40B4-BE49-F238E27FC236}">
              <a16:creationId xmlns:a16="http://schemas.microsoft.com/office/drawing/2014/main" id="{AD9B9B50-2945-402D-8108-A516DE456D01}"/>
            </a:ext>
          </a:extLst>
        </xdr:cNvPr>
        <xdr:cNvSpPr/>
      </xdr:nvSpPr>
      <xdr:spPr>
        <a:xfrm>
          <a:off x="8632190" y="1050703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82718</xdr:rowOff>
    </xdr:from>
    <xdr:to>
      <xdr:col>55</xdr:col>
      <xdr:colOff>0</xdr:colOff>
      <xdr:row>61</xdr:row>
      <xdr:rowOff>97476</xdr:rowOff>
    </xdr:to>
    <xdr:cxnSp macro="">
      <xdr:nvCxnSpPr>
        <xdr:cNvPr id="251" name="直線コネクタ 250">
          <a:extLst>
            <a:ext uri="{FF2B5EF4-FFF2-40B4-BE49-F238E27FC236}">
              <a16:creationId xmlns:a16="http://schemas.microsoft.com/office/drawing/2014/main" id="{3FCA02A8-B03B-4422-91BB-C65A90BBBB64}"/>
            </a:ext>
          </a:extLst>
        </xdr:cNvPr>
        <xdr:cNvCxnSpPr/>
      </xdr:nvCxnSpPr>
      <xdr:spPr>
        <a:xfrm flipV="1">
          <a:off x="8686800" y="10543073"/>
          <a:ext cx="742950" cy="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54163</xdr:rowOff>
    </xdr:from>
    <xdr:to>
      <xdr:col>46</xdr:col>
      <xdr:colOff>38100</xdr:colOff>
      <xdr:row>61</xdr:row>
      <xdr:rowOff>155763</xdr:rowOff>
    </xdr:to>
    <xdr:sp macro="" textlink="">
      <xdr:nvSpPr>
        <xdr:cNvPr id="252" name="楕円 251">
          <a:extLst>
            <a:ext uri="{FF2B5EF4-FFF2-40B4-BE49-F238E27FC236}">
              <a16:creationId xmlns:a16="http://schemas.microsoft.com/office/drawing/2014/main" id="{ABF7BCDB-E11A-46C7-A46D-E14DB62466B2}"/>
            </a:ext>
          </a:extLst>
        </xdr:cNvPr>
        <xdr:cNvSpPr/>
      </xdr:nvSpPr>
      <xdr:spPr>
        <a:xfrm>
          <a:off x="7846060" y="105164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97476</xdr:rowOff>
    </xdr:from>
    <xdr:to>
      <xdr:col>50</xdr:col>
      <xdr:colOff>114300</xdr:colOff>
      <xdr:row>61</xdr:row>
      <xdr:rowOff>104963</xdr:rowOff>
    </xdr:to>
    <xdr:cxnSp macro="">
      <xdr:nvCxnSpPr>
        <xdr:cNvPr id="253" name="直線コネクタ 252">
          <a:extLst>
            <a:ext uri="{FF2B5EF4-FFF2-40B4-BE49-F238E27FC236}">
              <a16:creationId xmlns:a16="http://schemas.microsoft.com/office/drawing/2014/main" id="{398534F7-BFF8-4C96-8BF8-7766E40A1397}"/>
            </a:ext>
          </a:extLst>
        </xdr:cNvPr>
        <xdr:cNvCxnSpPr/>
      </xdr:nvCxnSpPr>
      <xdr:spPr>
        <a:xfrm flipV="1">
          <a:off x="7889240" y="10552116"/>
          <a:ext cx="797560" cy="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60574</xdr:rowOff>
    </xdr:from>
    <xdr:to>
      <xdr:col>41</xdr:col>
      <xdr:colOff>101600</xdr:colOff>
      <xdr:row>61</xdr:row>
      <xdr:rowOff>162174</xdr:rowOff>
    </xdr:to>
    <xdr:sp macro="" textlink="">
      <xdr:nvSpPr>
        <xdr:cNvPr id="254" name="楕円 253">
          <a:extLst>
            <a:ext uri="{FF2B5EF4-FFF2-40B4-BE49-F238E27FC236}">
              <a16:creationId xmlns:a16="http://schemas.microsoft.com/office/drawing/2014/main" id="{B2B9B835-8063-435D-A5D5-22ABD0D6B6EE}"/>
            </a:ext>
          </a:extLst>
        </xdr:cNvPr>
        <xdr:cNvSpPr/>
      </xdr:nvSpPr>
      <xdr:spPr>
        <a:xfrm>
          <a:off x="7029450" y="1051521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104963</xdr:rowOff>
    </xdr:from>
    <xdr:to>
      <xdr:col>45</xdr:col>
      <xdr:colOff>177800</xdr:colOff>
      <xdr:row>61</xdr:row>
      <xdr:rowOff>111374</xdr:rowOff>
    </xdr:to>
    <xdr:cxnSp macro="">
      <xdr:nvCxnSpPr>
        <xdr:cNvPr id="255" name="直線コネクタ 254">
          <a:extLst>
            <a:ext uri="{FF2B5EF4-FFF2-40B4-BE49-F238E27FC236}">
              <a16:creationId xmlns:a16="http://schemas.microsoft.com/office/drawing/2014/main" id="{6177A12E-65C2-42E9-8D72-D0DC935CD7BF}"/>
            </a:ext>
          </a:extLst>
        </xdr:cNvPr>
        <xdr:cNvCxnSpPr/>
      </xdr:nvCxnSpPr>
      <xdr:spPr>
        <a:xfrm flipV="1">
          <a:off x="7084060" y="10561508"/>
          <a:ext cx="805180" cy="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74020</xdr:rowOff>
    </xdr:from>
    <xdr:to>
      <xdr:col>36</xdr:col>
      <xdr:colOff>165100</xdr:colOff>
      <xdr:row>62</xdr:row>
      <xdr:rowOff>4170</xdr:rowOff>
    </xdr:to>
    <xdr:sp macro="" textlink="">
      <xdr:nvSpPr>
        <xdr:cNvPr id="256" name="楕円 255">
          <a:extLst>
            <a:ext uri="{FF2B5EF4-FFF2-40B4-BE49-F238E27FC236}">
              <a16:creationId xmlns:a16="http://schemas.microsoft.com/office/drawing/2014/main" id="{09EAC69F-39FC-4A15-8FB3-613E525BAB95}"/>
            </a:ext>
          </a:extLst>
        </xdr:cNvPr>
        <xdr:cNvSpPr/>
      </xdr:nvSpPr>
      <xdr:spPr>
        <a:xfrm>
          <a:off x="6231890" y="105324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111374</xdr:rowOff>
    </xdr:from>
    <xdr:to>
      <xdr:col>41</xdr:col>
      <xdr:colOff>50800</xdr:colOff>
      <xdr:row>61</xdr:row>
      <xdr:rowOff>124820</xdr:rowOff>
    </xdr:to>
    <xdr:cxnSp macro="">
      <xdr:nvCxnSpPr>
        <xdr:cNvPr id="257" name="直線コネクタ 256">
          <a:extLst>
            <a:ext uri="{FF2B5EF4-FFF2-40B4-BE49-F238E27FC236}">
              <a16:creationId xmlns:a16="http://schemas.microsoft.com/office/drawing/2014/main" id="{CF6D3248-51D5-4325-8114-AFCA8178F9DF}"/>
            </a:ext>
          </a:extLst>
        </xdr:cNvPr>
        <xdr:cNvCxnSpPr/>
      </xdr:nvCxnSpPr>
      <xdr:spPr>
        <a:xfrm flipV="1">
          <a:off x="6286500" y="10569824"/>
          <a:ext cx="797560" cy="1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DAE5573D-3B4C-4BF8-B4FF-33BAE9243452}"/>
            </a:ext>
          </a:extLst>
        </xdr:cNvPr>
        <xdr:cNvSpPr txBox="1"/>
      </xdr:nvSpPr>
      <xdr:spPr>
        <a:xfrm>
          <a:off x="8401265" y="1088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EBC6237-D619-4F8F-A56A-C1AFAEFF2F33}"/>
            </a:ext>
          </a:extLst>
        </xdr:cNvPr>
        <xdr:cNvSpPr txBox="1"/>
      </xdr:nvSpPr>
      <xdr:spPr>
        <a:xfrm>
          <a:off x="7610690" y="10898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4047537-4919-450F-BB3A-97FA881FD4E6}"/>
            </a:ext>
          </a:extLst>
        </xdr:cNvPr>
        <xdr:cNvSpPr txBox="1"/>
      </xdr:nvSpPr>
      <xdr:spPr>
        <a:xfrm>
          <a:off x="6822655" y="1089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484B9E0-5634-491C-AF4D-58B7C87AECE2}"/>
            </a:ext>
          </a:extLst>
        </xdr:cNvPr>
        <xdr:cNvSpPr txBox="1"/>
      </xdr:nvSpPr>
      <xdr:spPr>
        <a:xfrm>
          <a:off x="6007950" y="1089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164803</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F85BBE57-6739-4C28-8D4B-7BE3DD5EE7A3}"/>
            </a:ext>
          </a:extLst>
        </xdr:cNvPr>
        <xdr:cNvSpPr txBox="1"/>
      </xdr:nvSpPr>
      <xdr:spPr>
        <a:xfrm>
          <a:off x="8363295" y="102841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840</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0DA0B6A2-54F9-43B5-9CA8-2C07128C9FB4}"/>
            </a:ext>
          </a:extLst>
        </xdr:cNvPr>
        <xdr:cNvSpPr txBox="1"/>
      </xdr:nvSpPr>
      <xdr:spPr>
        <a:xfrm>
          <a:off x="7563195" y="102878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7251</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C087312A-973E-4A04-B9B3-3B89C589B11C}"/>
            </a:ext>
          </a:extLst>
        </xdr:cNvPr>
        <xdr:cNvSpPr txBox="1"/>
      </xdr:nvSpPr>
      <xdr:spPr>
        <a:xfrm>
          <a:off x="6775160" y="102961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20697</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DC5BE7A1-B0A1-484B-B24D-4BC884AFCFFA}"/>
            </a:ext>
          </a:extLst>
        </xdr:cNvPr>
        <xdr:cNvSpPr txBox="1"/>
      </xdr:nvSpPr>
      <xdr:spPr>
        <a:xfrm>
          <a:off x="5979505" y="103038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882B3A1-A925-43A9-AB1C-9651F63C3B6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5074EAD-45F9-4F8E-AFA3-1411DB442A5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B126C8F-C853-4DF0-AE89-1B2866E4A43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9DF6786-77CE-4F9B-A719-A631431AFC2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DC21E89-B014-4DDA-A570-398D9FB0305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E53ED0A-356E-4141-B6C3-B8507512508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9A3BB5B-7974-4828-A1B0-1D8534E91F6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2B649BB-1CE1-487F-BC40-398A759816F4}"/>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9E8AEC56-556A-4BE8-A51B-CC11494E0B3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4F5E2FD9-7B15-49A5-9897-B2BF50B2777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9D8C9B56-30FC-45DB-B741-C317471BFEB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A8BA9BD1-0738-4404-924F-CF4CBB4A9E7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479609E8-C572-478A-90EB-957C633C0A0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71048B8E-E130-48E9-9972-F73F93FDC81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339D6ED8-51E0-480F-BAF3-E2D52918739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17566259-D630-4C2B-A872-072A5C1161F7}"/>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FA1FE7E7-0422-41FF-B4BE-277E08AB4FC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CE01189E-B669-490E-80F5-E616BCEDA2F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07BBA598-9B79-4490-A275-936B1E08D98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A638EFD8-06D9-43A5-A21B-6EBAB2C1B6F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699B4D59-BB33-400B-84D9-4F97BEE163C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A0DD0503-5820-43CD-8F3A-B745837B912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1EAEB0FF-A689-46B1-A435-2AF3E4BBCEE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6679FB49-E6EB-4511-A5A3-D9F4CE7E710A}"/>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2980EBBC-F83D-46EB-937F-647058AF3AC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C20F7181-70AA-487C-AD0D-ADEEEE56741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98F2A38B-FE0C-4C7D-B446-913B50A7F51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E306EBA6-F935-4558-84F6-15B44F82626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FAC533B4-6F00-46E7-86AC-C016F7B3746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32DA7753-70CC-4DF1-8E15-7741B38F9A8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56F208CB-052B-4B00-8568-61F952DE305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FAE3175D-932E-406F-B57A-0B1CA4FD32B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08BE49AE-65A5-43DB-AEA3-DA8C39B556D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B0B6A65D-0BBC-42DA-9D9C-576B4F2B7C5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133FE7FF-515B-48B0-AB5F-517EABCDB95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29178FE4-DF3F-4194-A576-5476A2B450E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84EDDB56-C651-441E-BD3B-20458BA6E03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600B2426-17EA-4887-9A6B-5B7EBC18143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4153FC6C-5188-4C35-B45C-ED9C98AF274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D7C50527-9921-425E-9BCD-E6F47F1FB9A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046B4434-ED7A-4FAA-B782-01CAA818906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31FE8C42-79E2-4A83-904B-58ED551C649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A158AC9C-6119-40DB-9588-B3C257A7085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9" name="直線コネクタ 308">
          <a:extLst>
            <a:ext uri="{FF2B5EF4-FFF2-40B4-BE49-F238E27FC236}">
              <a16:creationId xmlns:a16="http://schemas.microsoft.com/office/drawing/2014/main" id="{92050357-4A2D-41FB-9F79-C2FC7AD3DAE9}"/>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10" name="テキスト ボックス 309">
          <a:extLst>
            <a:ext uri="{FF2B5EF4-FFF2-40B4-BE49-F238E27FC236}">
              <a16:creationId xmlns:a16="http://schemas.microsoft.com/office/drawing/2014/main" id="{5BEF0225-DBB5-4DB4-A5A6-1A708CF8E00C}"/>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1" name="直線コネクタ 310">
          <a:extLst>
            <a:ext uri="{FF2B5EF4-FFF2-40B4-BE49-F238E27FC236}">
              <a16:creationId xmlns:a16="http://schemas.microsoft.com/office/drawing/2014/main" id="{12A7C16C-61D4-4B0C-A996-7D9F418C47BB}"/>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2" name="テキスト ボックス 311">
          <a:extLst>
            <a:ext uri="{FF2B5EF4-FFF2-40B4-BE49-F238E27FC236}">
              <a16:creationId xmlns:a16="http://schemas.microsoft.com/office/drawing/2014/main" id="{B4365077-17E5-46EE-AC9F-990488AE1AD4}"/>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3" name="直線コネクタ 312">
          <a:extLst>
            <a:ext uri="{FF2B5EF4-FFF2-40B4-BE49-F238E27FC236}">
              <a16:creationId xmlns:a16="http://schemas.microsoft.com/office/drawing/2014/main" id="{4E8BA692-2999-418B-AE5F-F62402A6BB6E}"/>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4" name="テキスト ボックス 313">
          <a:extLst>
            <a:ext uri="{FF2B5EF4-FFF2-40B4-BE49-F238E27FC236}">
              <a16:creationId xmlns:a16="http://schemas.microsoft.com/office/drawing/2014/main" id="{46983DAC-FA8C-4C45-8239-2E840F6BBC15}"/>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5" name="直線コネクタ 314">
          <a:extLst>
            <a:ext uri="{FF2B5EF4-FFF2-40B4-BE49-F238E27FC236}">
              <a16:creationId xmlns:a16="http://schemas.microsoft.com/office/drawing/2014/main" id="{F5A066EF-46F8-412B-804A-B1558C859055}"/>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6" name="テキスト ボックス 315">
          <a:extLst>
            <a:ext uri="{FF2B5EF4-FFF2-40B4-BE49-F238E27FC236}">
              <a16:creationId xmlns:a16="http://schemas.microsoft.com/office/drawing/2014/main" id="{44D3BA9F-9C01-47DF-81B2-5E1471F5493D}"/>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7" name="直線コネクタ 316">
          <a:extLst>
            <a:ext uri="{FF2B5EF4-FFF2-40B4-BE49-F238E27FC236}">
              <a16:creationId xmlns:a16="http://schemas.microsoft.com/office/drawing/2014/main" id="{5F0FEDD0-0EC3-4FE2-98F9-E3269C07231C}"/>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8" name="テキスト ボックス 317">
          <a:extLst>
            <a:ext uri="{FF2B5EF4-FFF2-40B4-BE49-F238E27FC236}">
              <a16:creationId xmlns:a16="http://schemas.microsoft.com/office/drawing/2014/main" id="{57638A80-D89B-4EAE-A3B7-FF81D4A54DB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9" name="直線コネクタ 318">
          <a:extLst>
            <a:ext uri="{FF2B5EF4-FFF2-40B4-BE49-F238E27FC236}">
              <a16:creationId xmlns:a16="http://schemas.microsoft.com/office/drawing/2014/main" id="{039449EE-E890-4600-B2C6-9A9A3BDEC21C}"/>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20" name="テキスト ボックス 319">
          <a:extLst>
            <a:ext uri="{FF2B5EF4-FFF2-40B4-BE49-F238E27FC236}">
              <a16:creationId xmlns:a16="http://schemas.microsoft.com/office/drawing/2014/main" id="{9739CD36-DAEF-4D3B-B9D6-70F31CA4BF9F}"/>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1" name="直線コネクタ 320">
          <a:extLst>
            <a:ext uri="{FF2B5EF4-FFF2-40B4-BE49-F238E27FC236}">
              <a16:creationId xmlns:a16="http://schemas.microsoft.com/office/drawing/2014/main" id="{2388F86F-519F-4375-9050-33C78987063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2" name="【認定こども園・幼稚園・保育所】&#10;有形固定資産減価償却率グラフ枠">
          <a:extLst>
            <a:ext uri="{FF2B5EF4-FFF2-40B4-BE49-F238E27FC236}">
              <a16:creationId xmlns:a16="http://schemas.microsoft.com/office/drawing/2014/main" id="{2CF3FF3A-8800-407D-AF2D-736A2673A460}"/>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323" name="直線コネクタ 322">
          <a:extLst>
            <a:ext uri="{FF2B5EF4-FFF2-40B4-BE49-F238E27FC236}">
              <a16:creationId xmlns:a16="http://schemas.microsoft.com/office/drawing/2014/main" id="{7C6E3EB7-AD1F-4E7A-941E-D890CBD0D428}"/>
            </a:ext>
          </a:extLst>
        </xdr:cNvPr>
        <xdr:cNvCxnSpPr/>
      </xdr:nvCxnSpPr>
      <xdr:spPr>
        <a:xfrm flipV="1">
          <a:off x="14703424" y="586631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324" name="【認定こども園・幼稚園・保育所】&#10;有形固定資産減価償却率最小値テキスト">
          <a:extLst>
            <a:ext uri="{FF2B5EF4-FFF2-40B4-BE49-F238E27FC236}">
              <a16:creationId xmlns:a16="http://schemas.microsoft.com/office/drawing/2014/main" id="{381AB536-D803-44AD-A592-42866911870B}"/>
            </a:ext>
          </a:extLst>
        </xdr:cNvPr>
        <xdr:cNvSpPr txBox="1"/>
      </xdr:nvSpPr>
      <xdr:spPr>
        <a:xfrm>
          <a:off x="14742160" y="729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325" name="直線コネクタ 324">
          <a:extLst>
            <a:ext uri="{FF2B5EF4-FFF2-40B4-BE49-F238E27FC236}">
              <a16:creationId xmlns:a16="http://schemas.microsoft.com/office/drawing/2014/main" id="{54D86CD9-4AB7-4B71-AF19-E1073AB9BB7D}"/>
            </a:ext>
          </a:extLst>
        </xdr:cNvPr>
        <xdr:cNvCxnSpPr/>
      </xdr:nvCxnSpPr>
      <xdr:spPr>
        <a:xfrm>
          <a:off x="14611350" y="7292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326" name="【認定こども園・幼稚園・保育所】&#10;有形固定資産減価償却率最大値テキスト">
          <a:extLst>
            <a:ext uri="{FF2B5EF4-FFF2-40B4-BE49-F238E27FC236}">
              <a16:creationId xmlns:a16="http://schemas.microsoft.com/office/drawing/2014/main" id="{327EDB82-9550-49F9-AE36-F8EEFA790518}"/>
            </a:ext>
          </a:extLst>
        </xdr:cNvPr>
        <xdr:cNvSpPr txBox="1"/>
      </xdr:nvSpPr>
      <xdr:spPr>
        <a:xfrm>
          <a:off x="1474216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327" name="直線コネクタ 326">
          <a:extLst>
            <a:ext uri="{FF2B5EF4-FFF2-40B4-BE49-F238E27FC236}">
              <a16:creationId xmlns:a16="http://schemas.microsoft.com/office/drawing/2014/main" id="{34643EF8-6257-4D05-BDEF-0F5389ED73BD}"/>
            </a:ext>
          </a:extLst>
        </xdr:cNvPr>
        <xdr:cNvCxnSpPr/>
      </xdr:nvCxnSpPr>
      <xdr:spPr>
        <a:xfrm>
          <a:off x="14611350" y="58663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328" name="【認定こども園・幼稚園・保育所】&#10;有形固定資産減価償却率平均値テキスト">
          <a:extLst>
            <a:ext uri="{FF2B5EF4-FFF2-40B4-BE49-F238E27FC236}">
              <a16:creationId xmlns:a16="http://schemas.microsoft.com/office/drawing/2014/main" id="{CFE5D1DA-FE35-4D45-B085-AAA89E649362}"/>
            </a:ext>
          </a:extLst>
        </xdr:cNvPr>
        <xdr:cNvSpPr txBox="1"/>
      </xdr:nvSpPr>
      <xdr:spPr>
        <a:xfrm>
          <a:off x="14742160" y="6390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329" name="フローチャート: 判断 328">
          <a:extLst>
            <a:ext uri="{FF2B5EF4-FFF2-40B4-BE49-F238E27FC236}">
              <a16:creationId xmlns:a16="http://schemas.microsoft.com/office/drawing/2014/main" id="{8A86BE7B-A5C6-40E3-A83C-525AEE7B4F99}"/>
            </a:ext>
          </a:extLst>
        </xdr:cNvPr>
        <xdr:cNvSpPr/>
      </xdr:nvSpPr>
      <xdr:spPr>
        <a:xfrm>
          <a:off x="14649450" y="653342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330" name="フローチャート: 判断 329">
          <a:extLst>
            <a:ext uri="{FF2B5EF4-FFF2-40B4-BE49-F238E27FC236}">
              <a16:creationId xmlns:a16="http://schemas.microsoft.com/office/drawing/2014/main" id="{F0122256-FF85-4453-8CC7-3017B6B2C129}"/>
            </a:ext>
          </a:extLst>
        </xdr:cNvPr>
        <xdr:cNvSpPr/>
      </xdr:nvSpPr>
      <xdr:spPr>
        <a:xfrm>
          <a:off x="13887450" y="655029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331" name="フローチャート: 判断 330">
          <a:extLst>
            <a:ext uri="{FF2B5EF4-FFF2-40B4-BE49-F238E27FC236}">
              <a16:creationId xmlns:a16="http://schemas.microsoft.com/office/drawing/2014/main" id="{6BE54905-A4C6-49F2-8E42-D024B8E25752}"/>
            </a:ext>
          </a:extLst>
        </xdr:cNvPr>
        <xdr:cNvSpPr/>
      </xdr:nvSpPr>
      <xdr:spPr>
        <a:xfrm>
          <a:off x="13089890" y="65228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332" name="フローチャート: 判断 331">
          <a:extLst>
            <a:ext uri="{FF2B5EF4-FFF2-40B4-BE49-F238E27FC236}">
              <a16:creationId xmlns:a16="http://schemas.microsoft.com/office/drawing/2014/main" id="{361614CE-C39E-4E80-A956-64F8AA99E61A}"/>
            </a:ext>
          </a:extLst>
        </xdr:cNvPr>
        <xdr:cNvSpPr/>
      </xdr:nvSpPr>
      <xdr:spPr>
        <a:xfrm>
          <a:off x="12303760" y="65116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333" name="フローチャート: 判断 332">
          <a:extLst>
            <a:ext uri="{FF2B5EF4-FFF2-40B4-BE49-F238E27FC236}">
              <a16:creationId xmlns:a16="http://schemas.microsoft.com/office/drawing/2014/main" id="{036D7F40-5846-4FAB-AE4C-14785BF66723}"/>
            </a:ext>
          </a:extLst>
        </xdr:cNvPr>
        <xdr:cNvSpPr/>
      </xdr:nvSpPr>
      <xdr:spPr>
        <a:xfrm>
          <a:off x="11487150" y="65181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8A0D827F-5B60-4D74-A01B-0F2794B8AC1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EFF7B50C-EF2D-4AF1-B58D-78A5D2D5BDA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63D80D1A-2B15-4D90-B28D-AE832CA2F0A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108A7794-50DB-44BA-8D79-3906E59A1B3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CD8D7B8E-94AB-4C3F-89D8-C39D6D1925E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100512</xdr:rowOff>
    </xdr:from>
    <xdr:to>
      <xdr:col>85</xdr:col>
      <xdr:colOff>177800</xdr:colOff>
      <xdr:row>39</xdr:row>
      <xdr:rowOff>30662</xdr:rowOff>
    </xdr:to>
    <xdr:sp macro="" textlink="">
      <xdr:nvSpPr>
        <xdr:cNvPr id="339" name="楕円 338">
          <a:extLst>
            <a:ext uri="{FF2B5EF4-FFF2-40B4-BE49-F238E27FC236}">
              <a16:creationId xmlns:a16="http://schemas.microsoft.com/office/drawing/2014/main" id="{F1C7BDD2-87F3-4DE4-B218-ECE13A0EB588}"/>
            </a:ext>
          </a:extLst>
        </xdr:cNvPr>
        <xdr:cNvSpPr/>
      </xdr:nvSpPr>
      <xdr:spPr>
        <a:xfrm>
          <a:off x="14649450" y="66118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78939</xdr:rowOff>
    </xdr:from>
    <xdr:ext cx="405111" cy="259045"/>
    <xdr:sp macro="" textlink="">
      <xdr:nvSpPr>
        <xdr:cNvPr id="340" name="【認定こども園・幼稚園・保育所】&#10;有形固定資産減価償却率該当値テキスト">
          <a:extLst>
            <a:ext uri="{FF2B5EF4-FFF2-40B4-BE49-F238E27FC236}">
              <a16:creationId xmlns:a16="http://schemas.microsoft.com/office/drawing/2014/main" id="{86806069-1C64-4590-8B5A-69B19ED3AA1D}"/>
            </a:ext>
          </a:extLst>
        </xdr:cNvPr>
        <xdr:cNvSpPr txBox="1"/>
      </xdr:nvSpPr>
      <xdr:spPr>
        <a:xfrm>
          <a:off x="14742160" y="659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43362</xdr:rowOff>
    </xdr:from>
    <xdr:to>
      <xdr:col>81</xdr:col>
      <xdr:colOff>101600</xdr:colOff>
      <xdr:row>38</xdr:row>
      <xdr:rowOff>144962</xdr:rowOff>
    </xdr:to>
    <xdr:sp macro="" textlink="">
      <xdr:nvSpPr>
        <xdr:cNvPr id="341" name="楕円 340">
          <a:extLst>
            <a:ext uri="{FF2B5EF4-FFF2-40B4-BE49-F238E27FC236}">
              <a16:creationId xmlns:a16="http://schemas.microsoft.com/office/drawing/2014/main" id="{3EC0301D-A6A8-4E4E-B824-8148AFC096CF}"/>
            </a:ext>
          </a:extLst>
        </xdr:cNvPr>
        <xdr:cNvSpPr/>
      </xdr:nvSpPr>
      <xdr:spPr>
        <a:xfrm>
          <a:off x="13887450" y="65603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94162</xdr:rowOff>
    </xdr:from>
    <xdr:to>
      <xdr:col>85</xdr:col>
      <xdr:colOff>127000</xdr:colOff>
      <xdr:row>38</xdr:row>
      <xdr:rowOff>151312</xdr:rowOff>
    </xdr:to>
    <xdr:cxnSp macro="">
      <xdr:nvCxnSpPr>
        <xdr:cNvPr id="342" name="直線コネクタ 341">
          <a:extLst>
            <a:ext uri="{FF2B5EF4-FFF2-40B4-BE49-F238E27FC236}">
              <a16:creationId xmlns:a16="http://schemas.microsoft.com/office/drawing/2014/main" id="{34511805-1313-4B9A-86F1-7ADF904B3AC3}"/>
            </a:ext>
          </a:extLst>
        </xdr:cNvPr>
        <xdr:cNvCxnSpPr/>
      </xdr:nvCxnSpPr>
      <xdr:spPr>
        <a:xfrm>
          <a:off x="13942060" y="6613072"/>
          <a:ext cx="762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113574</xdr:rowOff>
    </xdr:from>
    <xdr:to>
      <xdr:col>76</xdr:col>
      <xdr:colOff>165100</xdr:colOff>
      <xdr:row>40</xdr:row>
      <xdr:rowOff>43724</xdr:rowOff>
    </xdr:to>
    <xdr:sp macro="" textlink="">
      <xdr:nvSpPr>
        <xdr:cNvPr id="343" name="楕円 342">
          <a:extLst>
            <a:ext uri="{FF2B5EF4-FFF2-40B4-BE49-F238E27FC236}">
              <a16:creationId xmlns:a16="http://schemas.microsoft.com/office/drawing/2014/main" id="{4A8B778B-1B3E-4229-B60D-CCB007AA3F96}"/>
            </a:ext>
          </a:extLst>
        </xdr:cNvPr>
        <xdr:cNvSpPr/>
      </xdr:nvSpPr>
      <xdr:spPr>
        <a:xfrm>
          <a:off x="13089890" y="680012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94162</xdr:rowOff>
    </xdr:from>
    <xdr:to>
      <xdr:col>81</xdr:col>
      <xdr:colOff>50800</xdr:colOff>
      <xdr:row>39</xdr:row>
      <xdr:rowOff>164374</xdr:rowOff>
    </xdr:to>
    <xdr:cxnSp macro="">
      <xdr:nvCxnSpPr>
        <xdr:cNvPr id="344" name="直線コネクタ 343">
          <a:extLst>
            <a:ext uri="{FF2B5EF4-FFF2-40B4-BE49-F238E27FC236}">
              <a16:creationId xmlns:a16="http://schemas.microsoft.com/office/drawing/2014/main" id="{51E78BFD-6B68-4DD6-A953-B26BA6B75EE0}"/>
            </a:ext>
          </a:extLst>
        </xdr:cNvPr>
        <xdr:cNvCxnSpPr/>
      </xdr:nvCxnSpPr>
      <xdr:spPr>
        <a:xfrm flipV="1">
          <a:off x="13144500" y="6613072"/>
          <a:ext cx="797560" cy="24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102144</xdr:rowOff>
    </xdr:from>
    <xdr:to>
      <xdr:col>72</xdr:col>
      <xdr:colOff>38100</xdr:colOff>
      <xdr:row>38</xdr:row>
      <xdr:rowOff>32294</xdr:rowOff>
    </xdr:to>
    <xdr:sp macro="" textlink="">
      <xdr:nvSpPr>
        <xdr:cNvPr id="345" name="楕円 344">
          <a:extLst>
            <a:ext uri="{FF2B5EF4-FFF2-40B4-BE49-F238E27FC236}">
              <a16:creationId xmlns:a16="http://schemas.microsoft.com/office/drawing/2014/main" id="{7D6816B2-F854-4F04-8F4C-B3EC6C7ABD60}"/>
            </a:ext>
          </a:extLst>
        </xdr:cNvPr>
        <xdr:cNvSpPr/>
      </xdr:nvSpPr>
      <xdr:spPr>
        <a:xfrm>
          <a:off x="12303760" y="64419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152944</xdr:rowOff>
    </xdr:from>
    <xdr:to>
      <xdr:col>76</xdr:col>
      <xdr:colOff>114300</xdr:colOff>
      <xdr:row>39</xdr:row>
      <xdr:rowOff>164374</xdr:rowOff>
    </xdr:to>
    <xdr:cxnSp macro="">
      <xdr:nvCxnSpPr>
        <xdr:cNvPr id="346" name="直線コネクタ 345">
          <a:extLst>
            <a:ext uri="{FF2B5EF4-FFF2-40B4-BE49-F238E27FC236}">
              <a16:creationId xmlns:a16="http://schemas.microsoft.com/office/drawing/2014/main" id="{487E1BC5-313D-4B63-8C3D-9D322EFFDDB6}"/>
            </a:ext>
          </a:extLst>
        </xdr:cNvPr>
        <xdr:cNvCxnSpPr/>
      </xdr:nvCxnSpPr>
      <xdr:spPr>
        <a:xfrm>
          <a:off x="12346940" y="6496594"/>
          <a:ext cx="79756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46627</xdr:rowOff>
    </xdr:from>
    <xdr:to>
      <xdr:col>67</xdr:col>
      <xdr:colOff>101600</xdr:colOff>
      <xdr:row>37</xdr:row>
      <xdr:rowOff>148227</xdr:rowOff>
    </xdr:to>
    <xdr:sp macro="" textlink="">
      <xdr:nvSpPr>
        <xdr:cNvPr id="347" name="楕円 346">
          <a:extLst>
            <a:ext uri="{FF2B5EF4-FFF2-40B4-BE49-F238E27FC236}">
              <a16:creationId xmlns:a16="http://schemas.microsoft.com/office/drawing/2014/main" id="{874691B5-A2B6-4D4F-95FD-58D0CAE0AF2C}"/>
            </a:ext>
          </a:extLst>
        </xdr:cNvPr>
        <xdr:cNvSpPr/>
      </xdr:nvSpPr>
      <xdr:spPr>
        <a:xfrm>
          <a:off x="11487150" y="63921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97427</xdr:rowOff>
    </xdr:from>
    <xdr:to>
      <xdr:col>71</xdr:col>
      <xdr:colOff>177800</xdr:colOff>
      <xdr:row>37</xdr:row>
      <xdr:rowOff>152944</xdr:rowOff>
    </xdr:to>
    <xdr:cxnSp macro="">
      <xdr:nvCxnSpPr>
        <xdr:cNvPr id="348" name="直線コネクタ 347">
          <a:extLst>
            <a:ext uri="{FF2B5EF4-FFF2-40B4-BE49-F238E27FC236}">
              <a16:creationId xmlns:a16="http://schemas.microsoft.com/office/drawing/2014/main" id="{5E9D84F3-A496-4181-9650-E76792D5CF4A}"/>
            </a:ext>
          </a:extLst>
        </xdr:cNvPr>
        <xdr:cNvCxnSpPr/>
      </xdr:nvCxnSpPr>
      <xdr:spPr>
        <a:xfrm>
          <a:off x="11541760" y="6437267"/>
          <a:ext cx="805180" cy="5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349" name="n_1aveValue【認定こども園・幼稚園・保育所】&#10;有形固定資産減価償却率">
          <a:extLst>
            <a:ext uri="{FF2B5EF4-FFF2-40B4-BE49-F238E27FC236}">
              <a16:creationId xmlns:a16="http://schemas.microsoft.com/office/drawing/2014/main" id="{827DC2D1-096B-47B5-B8A5-FEA40345A9FC}"/>
            </a:ext>
          </a:extLst>
        </xdr:cNvPr>
        <xdr:cNvSpPr txBox="1"/>
      </xdr:nvSpPr>
      <xdr:spPr>
        <a:xfrm>
          <a:off x="1373823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350" name="n_2aveValue【認定こども園・幼稚園・保育所】&#10;有形固定資産減価償却率">
          <a:extLst>
            <a:ext uri="{FF2B5EF4-FFF2-40B4-BE49-F238E27FC236}">
              <a16:creationId xmlns:a16="http://schemas.microsoft.com/office/drawing/2014/main" id="{1E1B50AD-F04A-4E80-A17F-7F845F073D02}"/>
            </a:ext>
          </a:extLst>
        </xdr:cNvPr>
        <xdr:cNvSpPr txBox="1"/>
      </xdr:nvSpPr>
      <xdr:spPr>
        <a:xfrm>
          <a:off x="12957184" y="629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351" name="n_3aveValue【認定こども園・幼稚園・保育所】&#10;有形固定資産減価償却率">
          <a:extLst>
            <a:ext uri="{FF2B5EF4-FFF2-40B4-BE49-F238E27FC236}">
              <a16:creationId xmlns:a16="http://schemas.microsoft.com/office/drawing/2014/main" id="{2F2EF1E0-1294-4AF2-A6B5-BE9D11D18949}"/>
            </a:ext>
          </a:extLst>
        </xdr:cNvPr>
        <xdr:cNvSpPr txBox="1"/>
      </xdr:nvSpPr>
      <xdr:spPr>
        <a:xfrm>
          <a:off x="12171054" y="660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352" name="n_4aveValue【認定こども園・幼稚園・保育所】&#10;有形固定資産減価償却率">
          <a:extLst>
            <a:ext uri="{FF2B5EF4-FFF2-40B4-BE49-F238E27FC236}">
              <a16:creationId xmlns:a16="http://schemas.microsoft.com/office/drawing/2014/main" id="{2F891795-4085-42C1-9CFD-11B3B6401103}"/>
            </a:ext>
          </a:extLst>
        </xdr:cNvPr>
        <xdr:cNvSpPr txBox="1"/>
      </xdr:nvSpPr>
      <xdr:spPr>
        <a:xfrm>
          <a:off x="11354444" y="661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136089</xdr:rowOff>
    </xdr:from>
    <xdr:ext cx="405111" cy="259045"/>
    <xdr:sp macro="" textlink="">
      <xdr:nvSpPr>
        <xdr:cNvPr id="353" name="n_1mainValue【認定こども園・幼稚園・保育所】&#10;有形固定資産減価償却率">
          <a:extLst>
            <a:ext uri="{FF2B5EF4-FFF2-40B4-BE49-F238E27FC236}">
              <a16:creationId xmlns:a16="http://schemas.microsoft.com/office/drawing/2014/main" id="{8F91D0EF-8881-429F-B44B-9824FD79E743}"/>
            </a:ext>
          </a:extLst>
        </xdr:cNvPr>
        <xdr:cNvSpPr txBox="1"/>
      </xdr:nvSpPr>
      <xdr:spPr>
        <a:xfrm>
          <a:off x="13738234" y="66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34851</xdr:rowOff>
    </xdr:from>
    <xdr:ext cx="405111" cy="259045"/>
    <xdr:sp macro="" textlink="">
      <xdr:nvSpPr>
        <xdr:cNvPr id="354" name="n_2mainValue【認定こども園・幼稚園・保育所】&#10;有形固定資産減価償却率">
          <a:extLst>
            <a:ext uri="{FF2B5EF4-FFF2-40B4-BE49-F238E27FC236}">
              <a16:creationId xmlns:a16="http://schemas.microsoft.com/office/drawing/2014/main" id="{2086345B-8118-45E2-9432-12C98C596236}"/>
            </a:ext>
          </a:extLst>
        </xdr:cNvPr>
        <xdr:cNvSpPr txBox="1"/>
      </xdr:nvSpPr>
      <xdr:spPr>
        <a:xfrm>
          <a:off x="12957184"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48821</xdr:rowOff>
    </xdr:from>
    <xdr:ext cx="405111" cy="259045"/>
    <xdr:sp macro="" textlink="">
      <xdr:nvSpPr>
        <xdr:cNvPr id="355" name="n_3mainValue【認定こども園・幼稚園・保育所】&#10;有形固定資産減価償却率">
          <a:extLst>
            <a:ext uri="{FF2B5EF4-FFF2-40B4-BE49-F238E27FC236}">
              <a16:creationId xmlns:a16="http://schemas.microsoft.com/office/drawing/2014/main" id="{3855AC0D-59B2-480C-AE5D-03C1C7365A33}"/>
            </a:ext>
          </a:extLst>
        </xdr:cNvPr>
        <xdr:cNvSpPr txBox="1"/>
      </xdr:nvSpPr>
      <xdr:spPr>
        <a:xfrm>
          <a:off x="12171054" y="622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164754</xdr:rowOff>
    </xdr:from>
    <xdr:ext cx="405111" cy="259045"/>
    <xdr:sp macro="" textlink="">
      <xdr:nvSpPr>
        <xdr:cNvPr id="356" name="n_4mainValue【認定こども園・幼稚園・保育所】&#10;有形固定資産減価償却率">
          <a:extLst>
            <a:ext uri="{FF2B5EF4-FFF2-40B4-BE49-F238E27FC236}">
              <a16:creationId xmlns:a16="http://schemas.microsoft.com/office/drawing/2014/main" id="{33CD3014-332F-4230-8C4A-48AF5507F43D}"/>
            </a:ext>
          </a:extLst>
        </xdr:cNvPr>
        <xdr:cNvSpPr txBox="1"/>
      </xdr:nvSpPr>
      <xdr:spPr>
        <a:xfrm>
          <a:off x="11354444" y="616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7" name="正方形/長方形 356">
          <a:extLst>
            <a:ext uri="{FF2B5EF4-FFF2-40B4-BE49-F238E27FC236}">
              <a16:creationId xmlns:a16="http://schemas.microsoft.com/office/drawing/2014/main" id="{9546C727-6E96-493B-9899-4039F19C1DA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8" name="正方形/長方形 357">
          <a:extLst>
            <a:ext uri="{FF2B5EF4-FFF2-40B4-BE49-F238E27FC236}">
              <a16:creationId xmlns:a16="http://schemas.microsoft.com/office/drawing/2014/main" id="{C90C442B-932D-457D-A2F0-E90641709DC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9" name="正方形/長方形 358">
          <a:extLst>
            <a:ext uri="{FF2B5EF4-FFF2-40B4-BE49-F238E27FC236}">
              <a16:creationId xmlns:a16="http://schemas.microsoft.com/office/drawing/2014/main" id="{54034757-8C08-43D9-87A2-18A7B45416C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0" name="正方形/長方形 359">
          <a:extLst>
            <a:ext uri="{FF2B5EF4-FFF2-40B4-BE49-F238E27FC236}">
              <a16:creationId xmlns:a16="http://schemas.microsoft.com/office/drawing/2014/main" id="{E371B7E8-CFAE-4B1D-B380-ADBC84C87B3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1" name="正方形/長方形 360">
          <a:extLst>
            <a:ext uri="{FF2B5EF4-FFF2-40B4-BE49-F238E27FC236}">
              <a16:creationId xmlns:a16="http://schemas.microsoft.com/office/drawing/2014/main" id="{3EF1EF20-1A81-4AC4-88CE-37431913533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2" name="正方形/長方形 361">
          <a:extLst>
            <a:ext uri="{FF2B5EF4-FFF2-40B4-BE49-F238E27FC236}">
              <a16:creationId xmlns:a16="http://schemas.microsoft.com/office/drawing/2014/main" id="{899C2C18-058B-4980-A1E4-79EF564A765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3" name="正方形/長方形 362">
          <a:extLst>
            <a:ext uri="{FF2B5EF4-FFF2-40B4-BE49-F238E27FC236}">
              <a16:creationId xmlns:a16="http://schemas.microsoft.com/office/drawing/2014/main" id="{5D95972E-54DA-4FC0-AF87-8B7A87B31C5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4" name="正方形/長方形 363">
          <a:extLst>
            <a:ext uri="{FF2B5EF4-FFF2-40B4-BE49-F238E27FC236}">
              <a16:creationId xmlns:a16="http://schemas.microsoft.com/office/drawing/2014/main" id="{A584207E-F53F-4EF7-95AB-3E54E3070A0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5" name="テキスト ボックス 364">
          <a:extLst>
            <a:ext uri="{FF2B5EF4-FFF2-40B4-BE49-F238E27FC236}">
              <a16:creationId xmlns:a16="http://schemas.microsoft.com/office/drawing/2014/main" id="{9E5DEB3D-0F6A-4140-806F-BC433ED3021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6" name="直線コネクタ 365">
          <a:extLst>
            <a:ext uri="{FF2B5EF4-FFF2-40B4-BE49-F238E27FC236}">
              <a16:creationId xmlns:a16="http://schemas.microsoft.com/office/drawing/2014/main" id="{0E359588-3FDC-4688-A8AC-72D134E0F4B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7" name="直線コネクタ 366">
          <a:extLst>
            <a:ext uri="{FF2B5EF4-FFF2-40B4-BE49-F238E27FC236}">
              <a16:creationId xmlns:a16="http://schemas.microsoft.com/office/drawing/2014/main" id="{AE446F20-2C8B-4737-BE10-68977F224D1B}"/>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68" name="テキスト ボックス 367">
          <a:extLst>
            <a:ext uri="{FF2B5EF4-FFF2-40B4-BE49-F238E27FC236}">
              <a16:creationId xmlns:a16="http://schemas.microsoft.com/office/drawing/2014/main" id="{6E3255CC-974F-4057-9AC7-782E82F333D4}"/>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69" name="直線コネクタ 368">
          <a:extLst>
            <a:ext uri="{FF2B5EF4-FFF2-40B4-BE49-F238E27FC236}">
              <a16:creationId xmlns:a16="http://schemas.microsoft.com/office/drawing/2014/main" id="{0562769D-5D43-49A0-8749-616F808BB1FD}"/>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0" name="テキスト ボックス 369">
          <a:extLst>
            <a:ext uri="{FF2B5EF4-FFF2-40B4-BE49-F238E27FC236}">
              <a16:creationId xmlns:a16="http://schemas.microsoft.com/office/drawing/2014/main" id="{3AD81316-0DB3-4F20-9418-BDF38F23CFA1}"/>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1" name="直線コネクタ 370">
          <a:extLst>
            <a:ext uri="{FF2B5EF4-FFF2-40B4-BE49-F238E27FC236}">
              <a16:creationId xmlns:a16="http://schemas.microsoft.com/office/drawing/2014/main" id="{27FE9926-0CA8-458F-930C-FAFE5CDDAF4F}"/>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2" name="テキスト ボックス 371">
          <a:extLst>
            <a:ext uri="{FF2B5EF4-FFF2-40B4-BE49-F238E27FC236}">
              <a16:creationId xmlns:a16="http://schemas.microsoft.com/office/drawing/2014/main" id="{CDAF36FE-8D2E-498C-B112-C49937DEABBE}"/>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3" name="直線コネクタ 372">
          <a:extLst>
            <a:ext uri="{FF2B5EF4-FFF2-40B4-BE49-F238E27FC236}">
              <a16:creationId xmlns:a16="http://schemas.microsoft.com/office/drawing/2014/main" id="{73D14EC7-D749-4A83-8BEF-3BB18CB169E0}"/>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4" name="テキスト ボックス 373">
          <a:extLst>
            <a:ext uri="{FF2B5EF4-FFF2-40B4-BE49-F238E27FC236}">
              <a16:creationId xmlns:a16="http://schemas.microsoft.com/office/drawing/2014/main" id="{FC1C8ABB-E158-4897-A7E8-438DE92E8958}"/>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5" name="直線コネクタ 374">
          <a:extLst>
            <a:ext uri="{FF2B5EF4-FFF2-40B4-BE49-F238E27FC236}">
              <a16:creationId xmlns:a16="http://schemas.microsoft.com/office/drawing/2014/main" id="{8286DE55-5AE8-4DE9-8B65-EDF061641250}"/>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6" name="テキスト ボックス 375">
          <a:extLst>
            <a:ext uri="{FF2B5EF4-FFF2-40B4-BE49-F238E27FC236}">
              <a16:creationId xmlns:a16="http://schemas.microsoft.com/office/drawing/2014/main" id="{D9A06A32-183E-48B6-B06B-2196CA6CD350}"/>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7" name="直線コネクタ 376">
          <a:extLst>
            <a:ext uri="{FF2B5EF4-FFF2-40B4-BE49-F238E27FC236}">
              <a16:creationId xmlns:a16="http://schemas.microsoft.com/office/drawing/2014/main" id="{476FF7A8-30BB-4A96-A815-5BEFD1519365}"/>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78" name="テキスト ボックス 377">
          <a:extLst>
            <a:ext uri="{FF2B5EF4-FFF2-40B4-BE49-F238E27FC236}">
              <a16:creationId xmlns:a16="http://schemas.microsoft.com/office/drawing/2014/main" id="{EB48D951-5509-4E32-913D-F76124367D88}"/>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9" name="直線コネクタ 378">
          <a:extLst>
            <a:ext uri="{FF2B5EF4-FFF2-40B4-BE49-F238E27FC236}">
              <a16:creationId xmlns:a16="http://schemas.microsoft.com/office/drawing/2014/main" id="{1843D1A0-43FB-4354-9EB3-1C73B391EFB3}"/>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0" name="テキスト ボックス 379">
          <a:extLst>
            <a:ext uri="{FF2B5EF4-FFF2-40B4-BE49-F238E27FC236}">
              <a16:creationId xmlns:a16="http://schemas.microsoft.com/office/drawing/2014/main" id="{31BCBD7B-C67A-4CE3-AEA7-0F334A8780BA}"/>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1" name="【認定こども園・幼稚園・保育所】&#10;一人当たり面積グラフ枠">
          <a:extLst>
            <a:ext uri="{FF2B5EF4-FFF2-40B4-BE49-F238E27FC236}">
              <a16:creationId xmlns:a16="http://schemas.microsoft.com/office/drawing/2014/main" id="{3EE01EE3-8775-4E91-9D24-B5DFB9788AF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382" name="直線コネクタ 381">
          <a:extLst>
            <a:ext uri="{FF2B5EF4-FFF2-40B4-BE49-F238E27FC236}">
              <a16:creationId xmlns:a16="http://schemas.microsoft.com/office/drawing/2014/main" id="{00167979-8EF1-4A8E-B7A3-45FA1FC1FC1D}"/>
            </a:ext>
          </a:extLst>
        </xdr:cNvPr>
        <xdr:cNvCxnSpPr/>
      </xdr:nvCxnSpPr>
      <xdr:spPr>
        <a:xfrm flipV="1">
          <a:off x="19947254" y="5716633"/>
          <a:ext cx="0" cy="148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383" name="【認定こども園・幼稚園・保育所】&#10;一人当たり面積最小値テキスト">
          <a:extLst>
            <a:ext uri="{FF2B5EF4-FFF2-40B4-BE49-F238E27FC236}">
              <a16:creationId xmlns:a16="http://schemas.microsoft.com/office/drawing/2014/main" id="{18F5942E-D1B3-4E22-9ECB-A59C99383175}"/>
            </a:ext>
          </a:extLst>
        </xdr:cNvPr>
        <xdr:cNvSpPr txBox="1"/>
      </xdr:nvSpPr>
      <xdr:spPr>
        <a:xfrm>
          <a:off x="19985990" y="72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384" name="直線コネクタ 383">
          <a:extLst>
            <a:ext uri="{FF2B5EF4-FFF2-40B4-BE49-F238E27FC236}">
              <a16:creationId xmlns:a16="http://schemas.microsoft.com/office/drawing/2014/main" id="{D21DF721-5D01-4700-9AB3-311DE41CE46E}"/>
            </a:ext>
          </a:extLst>
        </xdr:cNvPr>
        <xdr:cNvCxnSpPr/>
      </xdr:nvCxnSpPr>
      <xdr:spPr>
        <a:xfrm>
          <a:off x="19885660" y="7201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385" name="【認定こども園・幼稚園・保育所】&#10;一人当たり面積最大値テキスト">
          <a:extLst>
            <a:ext uri="{FF2B5EF4-FFF2-40B4-BE49-F238E27FC236}">
              <a16:creationId xmlns:a16="http://schemas.microsoft.com/office/drawing/2014/main" id="{5589C7B3-2DEB-4CDC-B1B1-784555C5C024}"/>
            </a:ext>
          </a:extLst>
        </xdr:cNvPr>
        <xdr:cNvSpPr txBox="1"/>
      </xdr:nvSpPr>
      <xdr:spPr>
        <a:xfrm>
          <a:off x="1998599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386" name="直線コネクタ 385">
          <a:extLst>
            <a:ext uri="{FF2B5EF4-FFF2-40B4-BE49-F238E27FC236}">
              <a16:creationId xmlns:a16="http://schemas.microsoft.com/office/drawing/2014/main" id="{C530C028-53CE-423B-A135-5D06BCF10A69}"/>
            </a:ext>
          </a:extLst>
        </xdr:cNvPr>
        <xdr:cNvCxnSpPr/>
      </xdr:nvCxnSpPr>
      <xdr:spPr>
        <a:xfrm>
          <a:off x="19885660" y="5716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387" name="【認定こども園・幼稚園・保育所】&#10;一人当たり面積平均値テキスト">
          <a:extLst>
            <a:ext uri="{FF2B5EF4-FFF2-40B4-BE49-F238E27FC236}">
              <a16:creationId xmlns:a16="http://schemas.microsoft.com/office/drawing/2014/main" id="{D5BCDB49-43BC-41E1-8C07-61191AC9562B}"/>
            </a:ext>
          </a:extLst>
        </xdr:cNvPr>
        <xdr:cNvSpPr txBox="1"/>
      </xdr:nvSpPr>
      <xdr:spPr>
        <a:xfrm>
          <a:off x="19985990" y="66860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388" name="フローチャート: 判断 387">
          <a:extLst>
            <a:ext uri="{FF2B5EF4-FFF2-40B4-BE49-F238E27FC236}">
              <a16:creationId xmlns:a16="http://schemas.microsoft.com/office/drawing/2014/main" id="{F77D9333-F868-4529-ADF3-0E4A924F216A}"/>
            </a:ext>
          </a:extLst>
        </xdr:cNvPr>
        <xdr:cNvSpPr/>
      </xdr:nvSpPr>
      <xdr:spPr>
        <a:xfrm>
          <a:off x="19904710" y="67075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389" name="フローチャート: 判断 388">
          <a:extLst>
            <a:ext uri="{FF2B5EF4-FFF2-40B4-BE49-F238E27FC236}">
              <a16:creationId xmlns:a16="http://schemas.microsoft.com/office/drawing/2014/main" id="{0D68A25F-DB47-4055-B123-CAA87600A060}"/>
            </a:ext>
          </a:extLst>
        </xdr:cNvPr>
        <xdr:cNvSpPr/>
      </xdr:nvSpPr>
      <xdr:spPr>
        <a:xfrm>
          <a:off x="19161760" y="671494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390" name="フローチャート: 判断 389">
          <a:extLst>
            <a:ext uri="{FF2B5EF4-FFF2-40B4-BE49-F238E27FC236}">
              <a16:creationId xmlns:a16="http://schemas.microsoft.com/office/drawing/2014/main" id="{D130164A-91DB-4062-8A43-3672CBDEF01C}"/>
            </a:ext>
          </a:extLst>
        </xdr:cNvPr>
        <xdr:cNvSpPr/>
      </xdr:nvSpPr>
      <xdr:spPr>
        <a:xfrm>
          <a:off x="18345150" y="67165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391" name="フローチャート: 判断 390">
          <a:extLst>
            <a:ext uri="{FF2B5EF4-FFF2-40B4-BE49-F238E27FC236}">
              <a16:creationId xmlns:a16="http://schemas.microsoft.com/office/drawing/2014/main" id="{2B759B6F-6670-4ECF-B6F8-F6AC0A0AFC70}"/>
            </a:ext>
          </a:extLst>
        </xdr:cNvPr>
        <xdr:cNvSpPr/>
      </xdr:nvSpPr>
      <xdr:spPr>
        <a:xfrm>
          <a:off x="17547590" y="67266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392" name="フローチャート: 判断 391">
          <a:extLst>
            <a:ext uri="{FF2B5EF4-FFF2-40B4-BE49-F238E27FC236}">
              <a16:creationId xmlns:a16="http://schemas.microsoft.com/office/drawing/2014/main" id="{9673961A-E9A4-4B51-A95E-E2C9A75BB137}"/>
            </a:ext>
          </a:extLst>
        </xdr:cNvPr>
        <xdr:cNvSpPr/>
      </xdr:nvSpPr>
      <xdr:spPr>
        <a:xfrm>
          <a:off x="16761460" y="677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E4540FCC-4294-4E4C-8676-C82F9F22C9A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5518033B-2EFD-45B5-A78D-569C0BBB6B7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8796C6A9-63FB-4DEF-96A6-F93DECDCA8CA}"/>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03831027-3B02-4284-9533-4CB7DB84C20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73AEDD68-04EA-4591-B249-97E651ED4B8F}"/>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43361</xdr:rowOff>
    </xdr:from>
    <xdr:to>
      <xdr:col>116</xdr:col>
      <xdr:colOff>114300</xdr:colOff>
      <xdr:row>37</xdr:row>
      <xdr:rowOff>144961</xdr:rowOff>
    </xdr:to>
    <xdr:sp macro="" textlink="">
      <xdr:nvSpPr>
        <xdr:cNvPr id="398" name="楕円 397">
          <a:extLst>
            <a:ext uri="{FF2B5EF4-FFF2-40B4-BE49-F238E27FC236}">
              <a16:creationId xmlns:a16="http://schemas.microsoft.com/office/drawing/2014/main" id="{2C230AD7-2ED5-4EF1-8F83-032F7A2A9F3E}"/>
            </a:ext>
          </a:extLst>
        </xdr:cNvPr>
        <xdr:cNvSpPr/>
      </xdr:nvSpPr>
      <xdr:spPr>
        <a:xfrm>
          <a:off x="19904710" y="63889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66238</xdr:rowOff>
    </xdr:from>
    <xdr:ext cx="469744" cy="259045"/>
    <xdr:sp macro="" textlink="">
      <xdr:nvSpPr>
        <xdr:cNvPr id="399" name="【認定こども園・幼稚園・保育所】&#10;一人当たり面積該当値テキスト">
          <a:extLst>
            <a:ext uri="{FF2B5EF4-FFF2-40B4-BE49-F238E27FC236}">
              <a16:creationId xmlns:a16="http://schemas.microsoft.com/office/drawing/2014/main" id="{5C1D4DFA-F122-4EA7-A7CA-1610005AF86B}"/>
            </a:ext>
          </a:extLst>
        </xdr:cNvPr>
        <xdr:cNvSpPr txBox="1"/>
      </xdr:nvSpPr>
      <xdr:spPr>
        <a:xfrm>
          <a:off x="19985990" y="623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64589</xdr:rowOff>
    </xdr:from>
    <xdr:to>
      <xdr:col>112</xdr:col>
      <xdr:colOff>38100</xdr:colOff>
      <xdr:row>37</xdr:row>
      <xdr:rowOff>166188</xdr:rowOff>
    </xdr:to>
    <xdr:sp macro="" textlink="">
      <xdr:nvSpPr>
        <xdr:cNvPr id="400" name="楕円 399">
          <a:extLst>
            <a:ext uri="{FF2B5EF4-FFF2-40B4-BE49-F238E27FC236}">
              <a16:creationId xmlns:a16="http://schemas.microsoft.com/office/drawing/2014/main" id="{BF9AE9DA-7A03-4C01-9AA8-5BE42B889999}"/>
            </a:ext>
          </a:extLst>
        </xdr:cNvPr>
        <xdr:cNvSpPr/>
      </xdr:nvSpPr>
      <xdr:spPr>
        <a:xfrm>
          <a:off x="19161760" y="6404429"/>
          <a:ext cx="78740" cy="1092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94161</xdr:rowOff>
    </xdr:from>
    <xdr:to>
      <xdr:col>116</xdr:col>
      <xdr:colOff>63500</xdr:colOff>
      <xdr:row>37</xdr:row>
      <xdr:rowOff>115389</xdr:rowOff>
    </xdr:to>
    <xdr:cxnSp macro="">
      <xdr:nvCxnSpPr>
        <xdr:cNvPr id="401" name="直線コネクタ 400">
          <a:extLst>
            <a:ext uri="{FF2B5EF4-FFF2-40B4-BE49-F238E27FC236}">
              <a16:creationId xmlns:a16="http://schemas.microsoft.com/office/drawing/2014/main" id="{78A9B3DA-BF9B-4D6F-BF1B-CC5E2518E5B0}"/>
            </a:ext>
          </a:extLst>
        </xdr:cNvPr>
        <xdr:cNvCxnSpPr/>
      </xdr:nvCxnSpPr>
      <xdr:spPr>
        <a:xfrm flipV="1">
          <a:off x="19204940" y="6441621"/>
          <a:ext cx="74295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80917</xdr:rowOff>
    </xdr:from>
    <xdr:to>
      <xdr:col>107</xdr:col>
      <xdr:colOff>101600</xdr:colOff>
      <xdr:row>38</xdr:row>
      <xdr:rowOff>11068</xdr:rowOff>
    </xdr:to>
    <xdr:sp macro="" textlink="">
      <xdr:nvSpPr>
        <xdr:cNvPr id="402" name="楕円 401">
          <a:extLst>
            <a:ext uri="{FF2B5EF4-FFF2-40B4-BE49-F238E27FC236}">
              <a16:creationId xmlns:a16="http://schemas.microsoft.com/office/drawing/2014/main" id="{3C504D1A-CB7D-4743-A804-A08FD0124DF2}"/>
            </a:ext>
          </a:extLst>
        </xdr:cNvPr>
        <xdr:cNvSpPr/>
      </xdr:nvSpPr>
      <xdr:spPr>
        <a:xfrm>
          <a:off x="18345150" y="6426472"/>
          <a:ext cx="9779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115389</xdr:rowOff>
    </xdr:from>
    <xdr:to>
      <xdr:col>111</xdr:col>
      <xdr:colOff>177800</xdr:colOff>
      <xdr:row>37</xdr:row>
      <xdr:rowOff>131717</xdr:rowOff>
    </xdr:to>
    <xdr:cxnSp macro="">
      <xdr:nvCxnSpPr>
        <xdr:cNvPr id="403" name="直線コネクタ 402">
          <a:extLst>
            <a:ext uri="{FF2B5EF4-FFF2-40B4-BE49-F238E27FC236}">
              <a16:creationId xmlns:a16="http://schemas.microsoft.com/office/drawing/2014/main" id="{9C735B94-0C37-4312-A9AD-EEC568DC7971}"/>
            </a:ext>
          </a:extLst>
        </xdr:cNvPr>
        <xdr:cNvCxnSpPr/>
      </xdr:nvCxnSpPr>
      <xdr:spPr>
        <a:xfrm flipV="1">
          <a:off x="18399760" y="6459039"/>
          <a:ext cx="80518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92347</xdr:rowOff>
    </xdr:from>
    <xdr:to>
      <xdr:col>102</xdr:col>
      <xdr:colOff>165100</xdr:colOff>
      <xdr:row>38</xdr:row>
      <xdr:rowOff>22497</xdr:rowOff>
    </xdr:to>
    <xdr:sp macro="" textlink="">
      <xdr:nvSpPr>
        <xdr:cNvPr id="404" name="楕円 403">
          <a:extLst>
            <a:ext uri="{FF2B5EF4-FFF2-40B4-BE49-F238E27FC236}">
              <a16:creationId xmlns:a16="http://schemas.microsoft.com/office/drawing/2014/main" id="{591E0303-2624-478A-ADEA-1D3B3B71ACDB}"/>
            </a:ext>
          </a:extLst>
        </xdr:cNvPr>
        <xdr:cNvSpPr/>
      </xdr:nvSpPr>
      <xdr:spPr>
        <a:xfrm>
          <a:off x="17547590" y="64398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131717</xdr:rowOff>
    </xdr:from>
    <xdr:to>
      <xdr:col>107</xdr:col>
      <xdr:colOff>50800</xdr:colOff>
      <xdr:row>37</xdr:row>
      <xdr:rowOff>143147</xdr:rowOff>
    </xdr:to>
    <xdr:cxnSp macro="">
      <xdr:nvCxnSpPr>
        <xdr:cNvPr id="405" name="直線コネクタ 404">
          <a:extLst>
            <a:ext uri="{FF2B5EF4-FFF2-40B4-BE49-F238E27FC236}">
              <a16:creationId xmlns:a16="http://schemas.microsoft.com/office/drawing/2014/main" id="{D62CB2FE-7A33-4899-9641-75C342B43A52}"/>
            </a:ext>
          </a:extLst>
        </xdr:cNvPr>
        <xdr:cNvCxnSpPr/>
      </xdr:nvCxnSpPr>
      <xdr:spPr>
        <a:xfrm flipV="1">
          <a:off x="17602200" y="6479177"/>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115207</xdr:rowOff>
    </xdr:from>
    <xdr:to>
      <xdr:col>98</xdr:col>
      <xdr:colOff>38100</xdr:colOff>
      <xdr:row>38</xdr:row>
      <xdr:rowOff>45357</xdr:rowOff>
    </xdr:to>
    <xdr:sp macro="" textlink="">
      <xdr:nvSpPr>
        <xdr:cNvPr id="406" name="楕円 405">
          <a:extLst>
            <a:ext uri="{FF2B5EF4-FFF2-40B4-BE49-F238E27FC236}">
              <a16:creationId xmlns:a16="http://schemas.microsoft.com/office/drawing/2014/main" id="{CD2489DB-FB18-496E-9F86-FA52663C765D}"/>
            </a:ext>
          </a:extLst>
        </xdr:cNvPr>
        <xdr:cNvSpPr/>
      </xdr:nvSpPr>
      <xdr:spPr>
        <a:xfrm>
          <a:off x="16761460" y="64588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143147</xdr:rowOff>
    </xdr:from>
    <xdr:to>
      <xdr:col>102</xdr:col>
      <xdr:colOff>114300</xdr:colOff>
      <xdr:row>37</xdr:row>
      <xdr:rowOff>166007</xdr:rowOff>
    </xdr:to>
    <xdr:cxnSp macro="">
      <xdr:nvCxnSpPr>
        <xdr:cNvPr id="407" name="直線コネクタ 406">
          <a:extLst>
            <a:ext uri="{FF2B5EF4-FFF2-40B4-BE49-F238E27FC236}">
              <a16:creationId xmlns:a16="http://schemas.microsoft.com/office/drawing/2014/main" id="{D06D3883-30AB-4155-8155-3B2F99DA21A0}"/>
            </a:ext>
          </a:extLst>
        </xdr:cNvPr>
        <xdr:cNvCxnSpPr/>
      </xdr:nvCxnSpPr>
      <xdr:spPr>
        <a:xfrm flipV="1">
          <a:off x="16804640" y="6484892"/>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408" name="n_1aveValue【認定こども園・幼稚園・保育所】&#10;一人当たり面積">
          <a:extLst>
            <a:ext uri="{FF2B5EF4-FFF2-40B4-BE49-F238E27FC236}">
              <a16:creationId xmlns:a16="http://schemas.microsoft.com/office/drawing/2014/main" id="{D1A50A80-98ED-4053-8349-3AD9F598E833}"/>
            </a:ext>
          </a:extLst>
        </xdr:cNvPr>
        <xdr:cNvSpPr txBox="1"/>
      </xdr:nvSpPr>
      <xdr:spPr>
        <a:xfrm>
          <a:off x="18982132" y="681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409" name="n_2aveValue【認定こども園・幼稚園・保育所】&#10;一人当たり面積">
          <a:extLst>
            <a:ext uri="{FF2B5EF4-FFF2-40B4-BE49-F238E27FC236}">
              <a16:creationId xmlns:a16="http://schemas.microsoft.com/office/drawing/2014/main" id="{6174DE61-0F66-4B26-B404-9F398C698407}"/>
            </a:ext>
          </a:extLst>
        </xdr:cNvPr>
        <xdr:cNvSpPr txBox="1"/>
      </xdr:nvSpPr>
      <xdr:spPr>
        <a:xfrm>
          <a:off x="18182032" y="6813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410" name="n_3aveValue【認定こども園・幼稚園・保育所】&#10;一人当たり面積">
          <a:extLst>
            <a:ext uri="{FF2B5EF4-FFF2-40B4-BE49-F238E27FC236}">
              <a16:creationId xmlns:a16="http://schemas.microsoft.com/office/drawing/2014/main" id="{4DACBD6F-01D5-400F-9083-25745F0E02FB}"/>
            </a:ext>
          </a:extLst>
        </xdr:cNvPr>
        <xdr:cNvSpPr txBox="1"/>
      </xdr:nvSpPr>
      <xdr:spPr>
        <a:xfrm>
          <a:off x="17384472" y="682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411" name="n_4aveValue【認定こども園・幼稚園・保育所】&#10;一人当たり面積">
          <a:extLst>
            <a:ext uri="{FF2B5EF4-FFF2-40B4-BE49-F238E27FC236}">
              <a16:creationId xmlns:a16="http://schemas.microsoft.com/office/drawing/2014/main" id="{5D0BAF33-2C14-4335-9417-1EC07805390E}"/>
            </a:ext>
          </a:extLst>
        </xdr:cNvPr>
        <xdr:cNvSpPr txBox="1"/>
      </xdr:nvSpPr>
      <xdr:spPr>
        <a:xfrm>
          <a:off x="1658881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11266</xdr:rowOff>
    </xdr:from>
    <xdr:ext cx="469744" cy="259045"/>
    <xdr:sp macro="" textlink="">
      <xdr:nvSpPr>
        <xdr:cNvPr id="412" name="n_1mainValue【認定こども園・幼稚園・保育所】&#10;一人当たり面積">
          <a:extLst>
            <a:ext uri="{FF2B5EF4-FFF2-40B4-BE49-F238E27FC236}">
              <a16:creationId xmlns:a16="http://schemas.microsoft.com/office/drawing/2014/main" id="{C3601034-D139-4512-9042-2B8C32579D3D}"/>
            </a:ext>
          </a:extLst>
        </xdr:cNvPr>
        <xdr:cNvSpPr txBox="1"/>
      </xdr:nvSpPr>
      <xdr:spPr>
        <a:xfrm>
          <a:off x="18982132" y="618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27594</xdr:rowOff>
    </xdr:from>
    <xdr:ext cx="469744" cy="259045"/>
    <xdr:sp macro="" textlink="">
      <xdr:nvSpPr>
        <xdr:cNvPr id="413" name="n_2mainValue【認定こども園・幼稚園・保育所】&#10;一人当たり面積">
          <a:extLst>
            <a:ext uri="{FF2B5EF4-FFF2-40B4-BE49-F238E27FC236}">
              <a16:creationId xmlns:a16="http://schemas.microsoft.com/office/drawing/2014/main" id="{7946F7FD-DDC4-4973-B498-F857F35B98F3}"/>
            </a:ext>
          </a:extLst>
        </xdr:cNvPr>
        <xdr:cNvSpPr txBox="1"/>
      </xdr:nvSpPr>
      <xdr:spPr>
        <a:xfrm>
          <a:off x="18182032" y="619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39024</xdr:rowOff>
    </xdr:from>
    <xdr:ext cx="469744" cy="259045"/>
    <xdr:sp macro="" textlink="">
      <xdr:nvSpPr>
        <xdr:cNvPr id="414" name="n_3mainValue【認定こども園・幼稚園・保育所】&#10;一人当たり面積">
          <a:extLst>
            <a:ext uri="{FF2B5EF4-FFF2-40B4-BE49-F238E27FC236}">
              <a16:creationId xmlns:a16="http://schemas.microsoft.com/office/drawing/2014/main" id="{DA2539EB-5EFC-4336-9943-4B8174FD8B98}"/>
            </a:ext>
          </a:extLst>
        </xdr:cNvPr>
        <xdr:cNvSpPr txBox="1"/>
      </xdr:nvSpPr>
      <xdr:spPr>
        <a:xfrm>
          <a:off x="17384472" y="621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61884</xdr:rowOff>
    </xdr:from>
    <xdr:ext cx="469744" cy="259045"/>
    <xdr:sp macro="" textlink="">
      <xdr:nvSpPr>
        <xdr:cNvPr id="415" name="n_4mainValue【認定こども園・幼稚園・保育所】&#10;一人当たり面積">
          <a:extLst>
            <a:ext uri="{FF2B5EF4-FFF2-40B4-BE49-F238E27FC236}">
              <a16:creationId xmlns:a16="http://schemas.microsoft.com/office/drawing/2014/main" id="{3B774E58-4738-4C99-8A3C-D930D57013E3}"/>
            </a:ext>
          </a:extLst>
        </xdr:cNvPr>
        <xdr:cNvSpPr txBox="1"/>
      </xdr:nvSpPr>
      <xdr:spPr>
        <a:xfrm>
          <a:off x="16588817" y="623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6" name="正方形/長方形 415">
          <a:extLst>
            <a:ext uri="{FF2B5EF4-FFF2-40B4-BE49-F238E27FC236}">
              <a16:creationId xmlns:a16="http://schemas.microsoft.com/office/drawing/2014/main" id="{8AA39544-5C31-403E-B31E-7D10C631A06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7" name="正方形/長方形 416">
          <a:extLst>
            <a:ext uri="{FF2B5EF4-FFF2-40B4-BE49-F238E27FC236}">
              <a16:creationId xmlns:a16="http://schemas.microsoft.com/office/drawing/2014/main" id="{E3441E55-AA03-4D07-8489-B009E64EE9AA}"/>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8" name="正方形/長方形 417">
          <a:extLst>
            <a:ext uri="{FF2B5EF4-FFF2-40B4-BE49-F238E27FC236}">
              <a16:creationId xmlns:a16="http://schemas.microsoft.com/office/drawing/2014/main" id="{608DB53F-B7A0-4F9F-A29C-0A28499EEFC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9" name="正方形/長方形 418">
          <a:extLst>
            <a:ext uri="{FF2B5EF4-FFF2-40B4-BE49-F238E27FC236}">
              <a16:creationId xmlns:a16="http://schemas.microsoft.com/office/drawing/2014/main" id="{0395EE7C-0483-4FBA-91EC-1E13BC932B6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0" name="正方形/長方形 419">
          <a:extLst>
            <a:ext uri="{FF2B5EF4-FFF2-40B4-BE49-F238E27FC236}">
              <a16:creationId xmlns:a16="http://schemas.microsoft.com/office/drawing/2014/main" id="{C6C52CAA-2FC4-409C-97D4-8DE8CEEC06E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1" name="正方形/長方形 420">
          <a:extLst>
            <a:ext uri="{FF2B5EF4-FFF2-40B4-BE49-F238E27FC236}">
              <a16:creationId xmlns:a16="http://schemas.microsoft.com/office/drawing/2014/main" id="{B037234C-460A-4804-BAF2-7AA6908E5F9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2" name="正方形/長方形 421">
          <a:extLst>
            <a:ext uri="{FF2B5EF4-FFF2-40B4-BE49-F238E27FC236}">
              <a16:creationId xmlns:a16="http://schemas.microsoft.com/office/drawing/2014/main" id="{D6AD251A-267C-4CD4-B9FC-18546CE1FFF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3" name="正方形/長方形 422">
          <a:extLst>
            <a:ext uri="{FF2B5EF4-FFF2-40B4-BE49-F238E27FC236}">
              <a16:creationId xmlns:a16="http://schemas.microsoft.com/office/drawing/2014/main" id="{85CDC235-0E9C-41BE-9EA0-DA0BE637270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4" name="テキスト ボックス 423">
          <a:extLst>
            <a:ext uri="{FF2B5EF4-FFF2-40B4-BE49-F238E27FC236}">
              <a16:creationId xmlns:a16="http://schemas.microsoft.com/office/drawing/2014/main" id="{57680DBF-1039-431B-84F8-E0A65E08E99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5" name="直線コネクタ 424">
          <a:extLst>
            <a:ext uri="{FF2B5EF4-FFF2-40B4-BE49-F238E27FC236}">
              <a16:creationId xmlns:a16="http://schemas.microsoft.com/office/drawing/2014/main" id="{EBDA361A-A043-46B6-A898-A79F7BF8E73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6" name="テキスト ボックス 425">
          <a:extLst>
            <a:ext uri="{FF2B5EF4-FFF2-40B4-BE49-F238E27FC236}">
              <a16:creationId xmlns:a16="http://schemas.microsoft.com/office/drawing/2014/main" id="{25BF3226-DBF2-47EC-923E-F859AFFC4D9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7" name="直線コネクタ 426">
          <a:extLst>
            <a:ext uri="{FF2B5EF4-FFF2-40B4-BE49-F238E27FC236}">
              <a16:creationId xmlns:a16="http://schemas.microsoft.com/office/drawing/2014/main" id="{E1D13B9E-B9C6-430D-A47F-CB8E7E7FE51B}"/>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8" name="テキスト ボックス 427">
          <a:extLst>
            <a:ext uri="{FF2B5EF4-FFF2-40B4-BE49-F238E27FC236}">
              <a16:creationId xmlns:a16="http://schemas.microsoft.com/office/drawing/2014/main" id="{64C71C97-69EC-4D99-ADCA-49D7E0E757B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9" name="直線コネクタ 428">
          <a:extLst>
            <a:ext uri="{FF2B5EF4-FFF2-40B4-BE49-F238E27FC236}">
              <a16:creationId xmlns:a16="http://schemas.microsoft.com/office/drawing/2014/main" id="{2F2C77FE-34F8-449B-9831-4A95C00C269C}"/>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0" name="テキスト ボックス 429">
          <a:extLst>
            <a:ext uri="{FF2B5EF4-FFF2-40B4-BE49-F238E27FC236}">
              <a16:creationId xmlns:a16="http://schemas.microsoft.com/office/drawing/2014/main" id="{14E62355-4065-49B2-B4F6-5E2CC687ABE0}"/>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1" name="直線コネクタ 430">
          <a:extLst>
            <a:ext uri="{FF2B5EF4-FFF2-40B4-BE49-F238E27FC236}">
              <a16:creationId xmlns:a16="http://schemas.microsoft.com/office/drawing/2014/main" id="{A63F256D-C2BB-4605-88ED-404485A23537}"/>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2" name="テキスト ボックス 431">
          <a:extLst>
            <a:ext uri="{FF2B5EF4-FFF2-40B4-BE49-F238E27FC236}">
              <a16:creationId xmlns:a16="http://schemas.microsoft.com/office/drawing/2014/main" id="{B10C1229-8296-401F-B3A3-6E9B942EE200}"/>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3" name="直線コネクタ 432">
          <a:extLst>
            <a:ext uri="{FF2B5EF4-FFF2-40B4-BE49-F238E27FC236}">
              <a16:creationId xmlns:a16="http://schemas.microsoft.com/office/drawing/2014/main" id="{3B7E599A-1B3D-4313-A4A8-69A2CD0360C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4" name="テキスト ボックス 433">
          <a:extLst>
            <a:ext uri="{FF2B5EF4-FFF2-40B4-BE49-F238E27FC236}">
              <a16:creationId xmlns:a16="http://schemas.microsoft.com/office/drawing/2014/main" id="{08DF6085-6091-437F-8565-C8EEFA60076A}"/>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5" name="直線コネクタ 434">
          <a:extLst>
            <a:ext uri="{FF2B5EF4-FFF2-40B4-BE49-F238E27FC236}">
              <a16:creationId xmlns:a16="http://schemas.microsoft.com/office/drawing/2014/main" id="{BA6BFFA1-D2AA-4A00-951A-5B023F42611E}"/>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6" name="テキスト ボックス 435">
          <a:extLst>
            <a:ext uri="{FF2B5EF4-FFF2-40B4-BE49-F238E27FC236}">
              <a16:creationId xmlns:a16="http://schemas.microsoft.com/office/drawing/2014/main" id="{6AB5FDF5-A594-4A55-9598-36171F2E525E}"/>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id="{6A0BD049-6902-465B-AC77-6A27624D20F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8" name="テキスト ボックス 437">
          <a:extLst>
            <a:ext uri="{FF2B5EF4-FFF2-40B4-BE49-F238E27FC236}">
              <a16:creationId xmlns:a16="http://schemas.microsoft.com/office/drawing/2014/main" id="{9DFFEA97-513F-45AD-9C45-57AADD8DC897}"/>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9" name="【学校施設】&#10;有形固定資産減価償却率グラフ枠">
          <a:extLst>
            <a:ext uri="{FF2B5EF4-FFF2-40B4-BE49-F238E27FC236}">
              <a16:creationId xmlns:a16="http://schemas.microsoft.com/office/drawing/2014/main" id="{75614757-7BA5-424C-8003-560174A531D6}"/>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440" name="直線コネクタ 439">
          <a:extLst>
            <a:ext uri="{FF2B5EF4-FFF2-40B4-BE49-F238E27FC236}">
              <a16:creationId xmlns:a16="http://schemas.microsoft.com/office/drawing/2014/main" id="{0A858DB0-4D64-4B40-9D99-46547E03448A}"/>
            </a:ext>
          </a:extLst>
        </xdr:cNvPr>
        <xdr:cNvCxnSpPr/>
      </xdr:nvCxnSpPr>
      <xdr:spPr>
        <a:xfrm flipV="1">
          <a:off x="14703424" y="955167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441" name="【学校施設】&#10;有形固定資産減価償却率最小値テキスト">
          <a:extLst>
            <a:ext uri="{FF2B5EF4-FFF2-40B4-BE49-F238E27FC236}">
              <a16:creationId xmlns:a16="http://schemas.microsoft.com/office/drawing/2014/main" id="{B7EC9CBB-8574-449B-AD39-47C4C8369EA7}"/>
            </a:ext>
          </a:extLst>
        </xdr:cNvPr>
        <xdr:cNvSpPr txBox="1"/>
      </xdr:nvSpPr>
      <xdr:spPr>
        <a:xfrm>
          <a:off x="1474216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442" name="直線コネクタ 441">
          <a:extLst>
            <a:ext uri="{FF2B5EF4-FFF2-40B4-BE49-F238E27FC236}">
              <a16:creationId xmlns:a16="http://schemas.microsoft.com/office/drawing/2014/main" id="{C67B1E4B-6DAB-4677-B419-C382FE2FB7F4}"/>
            </a:ext>
          </a:extLst>
        </xdr:cNvPr>
        <xdr:cNvCxnSpPr/>
      </xdr:nvCxnSpPr>
      <xdr:spPr>
        <a:xfrm>
          <a:off x="14611350" y="1103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443" name="【学校施設】&#10;有形固定資産減価償却率最大値テキスト">
          <a:extLst>
            <a:ext uri="{FF2B5EF4-FFF2-40B4-BE49-F238E27FC236}">
              <a16:creationId xmlns:a16="http://schemas.microsoft.com/office/drawing/2014/main" id="{48C5C859-1F94-449B-831A-903200A243F0}"/>
            </a:ext>
          </a:extLst>
        </xdr:cNvPr>
        <xdr:cNvSpPr txBox="1"/>
      </xdr:nvSpPr>
      <xdr:spPr>
        <a:xfrm>
          <a:off x="1474216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444" name="直線コネクタ 443">
          <a:extLst>
            <a:ext uri="{FF2B5EF4-FFF2-40B4-BE49-F238E27FC236}">
              <a16:creationId xmlns:a16="http://schemas.microsoft.com/office/drawing/2014/main" id="{8EF31D6F-CD05-4BB0-8FCC-3E7BA2C363DB}"/>
            </a:ext>
          </a:extLst>
        </xdr:cNvPr>
        <xdr:cNvCxnSpPr/>
      </xdr:nvCxnSpPr>
      <xdr:spPr>
        <a:xfrm>
          <a:off x="1461135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445" name="【学校施設】&#10;有形固定資産減価償却率平均値テキスト">
          <a:extLst>
            <a:ext uri="{FF2B5EF4-FFF2-40B4-BE49-F238E27FC236}">
              <a16:creationId xmlns:a16="http://schemas.microsoft.com/office/drawing/2014/main" id="{407E698A-FFED-459E-AB9C-2325F6C1640D}"/>
            </a:ext>
          </a:extLst>
        </xdr:cNvPr>
        <xdr:cNvSpPr txBox="1"/>
      </xdr:nvSpPr>
      <xdr:spPr>
        <a:xfrm>
          <a:off x="14742160" y="1016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446" name="フローチャート: 判断 445">
          <a:extLst>
            <a:ext uri="{FF2B5EF4-FFF2-40B4-BE49-F238E27FC236}">
              <a16:creationId xmlns:a16="http://schemas.microsoft.com/office/drawing/2014/main" id="{3E1847DE-D966-4B44-9DA0-555548FADD97}"/>
            </a:ext>
          </a:extLst>
        </xdr:cNvPr>
        <xdr:cNvSpPr/>
      </xdr:nvSpPr>
      <xdr:spPr>
        <a:xfrm>
          <a:off x="14649450" y="103066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447" name="フローチャート: 判断 446">
          <a:extLst>
            <a:ext uri="{FF2B5EF4-FFF2-40B4-BE49-F238E27FC236}">
              <a16:creationId xmlns:a16="http://schemas.microsoft.com/office/drawing/2014/main" id="{9F2FD6A4-D076-45E0-8A65-41F1950522CD}"/>
            </a:ext>
          </a:extLst>
        </xdr:cNvPr>
        <xdr:cNvSpPr/>
      </xdr:nvSpPr>
      <xdr:spPr>
        <a:xfrm>
          <a:off x="13887450" y="103181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448" name="フローチャート: 判断 447">
          <a:extLst>
            <a:ext uri="{FF2B5EF4-FFF2-40B4-BE49-F238E27FC236}">
              <a16:creationId xmlns:a16="http://schemas.microsoft.com/office/drawing/2014/main" id="{1B28F855-F44F-48B3-BBB4-4D73875DB1CE}"/>
            </a:ext>
          </a:extLst>
        </xdr:cNvPr>
        <xdr:cNvSpPr/>
      </xdr:nvSpPr>
      <xdr:spPr>
        <a:xfrm>
          <a:off x="13089890" y="102781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449" name="フローチャート: 判断 448">
          <a:extLst>
            <a:ext uri="{FF2B5EF4-FFF2-40B4-BE49-F238E27FC236}">
              <a16:creationId xmlns:a16="http://schemas.microsoft.com/office/drawing/2014/main" id="{43A77506-0A87-4DFC-8ECD-5DEB57AF80F1}"/>
            </a:ext>
          </a:extLst>
        </xdr:cNvPr>
        <xdr:cNvSpPr/>
      </xdr:nvSpPr>
      <xdr:spPr>
        <a:xfrm>
          <a:off x="12303760" y="10266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450" name="フローチャート: 判断 449">
          <a:extLst>
            <a:ext uri="{FF2B5EF4-FFF2-40B4-BE49-F238E27FC236}">
              <a16:creationId xmlns:a16="http://schemas.microsoft.com/office/drawing/2014/main" id="{2259E1F7-98F2-4E26-B3D8-EBCDEAA3C674}"/>
            </a:ext>
          </a:extLst>
        </xdr:cNvPr>
        <xdr:cNvSpPr/>
      </xdr:nvSpPr>
      <xdr:spPr>
        <a:xfrm>
          <a:off x="11487150" y="1025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B839819-6CC6-4AB8-B3BE-F059C158D6DD}"/>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F8F58951-99DF-44DD-A261-66CBAAD743E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FF0D2E86-9B96-4BA1-8F5C-CFCB9F317A8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C44E77CD-9D37-4F36-9390-20FD9A44D9F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9AB22AF4-513E-4B0B-ABFC-1A0386777DD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164465</xdr:rowOff>
    </xdr:from>
    <xdr:to>
      <xdr:col>85</xdr:col>
      <xdr:colOff>177800</xdr:colOff>
      <xdr:row>62</xdr:row>
      <xdr:rowOff>94615</xdr:rowOff>
    </xdr:to>
    <xdr:sp macro="" textlink="">
      <xdr:nvSpPr>
        <xdr:cNvPr id="456" name="楕円 455">
          <a:extLst>
            <a:ext uri="{FF2B5EF4-FFF2-40B4-BE49-F238E27FC236}">
              <a16:creationId xmlns:a16="http://schemas.microsoft.com/office/drawing/2014/main" id="{15C1D1C5-6E70-440B-8B63-3A7A7757CB4B}"/>
            </a:ext>
          </a:extLst>
        </xdr:cNvPr>
        <xdr:cNvSpPr/>
      </xdr:nvSpPr>
      <xdr:spPr>
        <a:xfrm>
          <a:off x="14649450" y="106267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142892</xdr:rowOff>
    </xdr:from>
    <xdr:ext cx="405111" cy="259045"/>
    <xdr:sp macro="" textlink="">
      <xdr:nvSpPr>
        <xdr:cNvPr id="457" name="【学校施設】&#10;有形固定資産減価償却率該当値テキスト">
          <a:extLst>
            <a:ext uri="{FF2B5EF4-FFF2-40B4-BE49-F238E27FC236}">
              <a16:creationId xmlns:a16="http://schemas.microsoft.com/office/drawing/2014/main" id="{4B39BCBD-6442-43BC-A1BC-221AE8F2BB1F}"/>
            </a:ext>
          </a:extLst>
        </xdr:cNvPr>
        <xdr:cNvSpPr txBox="1"/>
      </xdr:nvSpPr>
      <xdr:spPr>
        <a:xfrm>
          <a:off x="14742160"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25400</xdr:rowOff>
    </xdr:from>
    <xdr:to>
      <xdr:col>81</xdr:col>
      <xdr:colOff>101600</xdr:colOff>
      <xdr:row>62</xdr:row>
      <xdr:rowOff>127000</xdr:rowOff>
    </xdr:to>
    <xdr:sp macro="" textlink="">
      <xdr:nvSpPr>
        <xdr:cNvPr id="458" name="楕円 457">
          <a:extLst>
            <a:ext uri="{FF2B5EF4-FFF2-40B4-BE49-F238E27FC236}">
              <a16:creationId xmlns:a16="http://schemas.microsoft.com/office/drawing/2014/main" id="{BF75477D-3F7F-4D52-8577-E3B16FE98A06}"/>
            </a:ext>
          </a:extLst>
        </xdr:cNvPr>
        <xdr:cNvSpPr/>
      </xdr:nvSpPr>
      <xdr:spPr>
        <a:xfrm>
          <a:off x="13887450" y="10651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43815</xdr:rowOff>
    </xdr:from>
    <xdr:to>
      <xdr:col>85</xdr:col>
      <xdr:colOff>127000</xdr:colOff>
      <xdr:row>62</xdr:row>
      <xdr:rowOff>76200</xdr:rowOff>
    </xdr:to>
    <xdr:cxnSp macro="">
      <xdr:nvCxnSpPr>
        <xdr:cNvPr id="459" name="直線コネクタ 458">
          <a:extLst>
            <a:ext uri="{FF2B5EF4-FFF2-40B4-BE49-F238E27FC236}">
              <a16:creationId xmlns:a16="http://schemas.microsoft.com/office/drawing/2014/main" id="{891F306F-3387-49D8-B107-4E44EF0BBFE9}"/>
            </a:ext>
          </a:extLst>
        </xdr:cNvPr>
        <xdr:cNvCxnSpPr/>
      </xdr:nvCxnSpPr>
      <xdr:spPr>
        <a:xfrm flipV="1">
          <a:off x="13942060" y="10675620"/>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162560</xdr:rowOff>
    </xdr:from>
    <xdr:to>
      <xdr:col>76</xdr:col>
      <xdr:colOff>165100</xdr:colOff>
      <xdr:row>62</xdr:row>
      <xdr:rowOff>92710</xdr:rowOff>
    </xdr:to>
    <xdr:sp macro="" textlink="">
      <xdr:nvSpPr>
        <xdr:cNvPr id="460" name="楕円 459">
          <a:extLst>
            <a:ext uri="{FF2B5EF4-FFF2-40B4-BE49-F238E27FC236}">
              <a16:creationId xmlns:a16="http://schemas.microsoft.com/office/drawing/2014/main" id="{ECABC79A-5BBF-4DF8-8387-580D99637F8E}"/>
            </a:ext>
          </a:extLst>
        </xdr:cNvPr>
        <xdr:cNvSpPr/>
      </xdr:nvSpPr>
      <xdr:spPr>
        <a:xfrm>
          <a:off x="13089890" y="10622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41910</xdr:rowOff>
    </xdr:from>
    <xdr:to>
      <xdr:col>81</xdr:col>
      <xdr:colOff>50800</xdr:colOff>
      <xdr:row>62</xdr:row>
      <xdr:rowOff>76200</xdr:rowOff>
    </xdr:to>
    <xdr:cxnSp macro="">
      <xdr:nvCxnSpPr>
        <xdr:cNvPr id="461" name="直線コネクタ 460">
          <a:extLst>
            <a:ext uri="{FF2B5EF4-FFF2-40B4-BE49-F238E27FC236}">
              <a16:creationId xmlns:a16="http://schemas.microsoft.com/office/drawing/2014/main" id="{268EB9A0-083C-4D7E-90FD-4EFF006F894A}"/>
            </a:ext>
          </a:extLst>
        </xdr:cNvPr>
        <xdr:cNvCxnSpPr/>
      </xdr:nvCxnSpPr>
      <xdr:spPr>
        <a:xfrm>
          <a:off x="13144500" y="1067371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128270</xdr:rowOff>
    </xdr:from>
    <xdr:to>
      <xdr:col>72</xdr:col>
      <xdr:colOff>38100</xdr:colOff>
      <xdr:row>62</xdr:row>
      <xdr:rowOff>58420</xdr:rowOff>
    </xdr:to>
    <xdr:sp macro="" textlink="">
      <xdr:nvSpPr>
        <xdr:cNvPr id="462" name="楕円 461">
          <a:extLst>
            <a:ext uri="{FF2B5EF4-FFF2-40B4-BE49-F238E27FC236}">
              <a16:creationId xmlns:a16="http://schemas.microsoft.com/office/drawing/2014/main" id="{0A7E51A6-E0D1-418E-90B5-A6B22D084999}"/>
            </a:ext>
          </a:extLst>
        </xdr:cNvPr>
        <xdr:cNvSpPr/>
      </xdr:nvSpPr>
      <xdr:spPr>
        <a:xfrm>
          <a:off x="12303760" y="105905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7620</xdr:rowOff>
    </xdr:from>
    <xdr:to>
      <xdr:col>76</xdr:col>
      <xdr:colOff>114300</xdr:colOff>
      <xdr:row>62</xdr:row>
      <xdr:rowOff>41910</xdr:rowOff>
    </xdr:to>
    <xdr:cxnSp macro="">
      <xdr:nvCxnSpPr>
        <xdr:cNvPr id="463" name="直線コネクタ 462">
          <a:extLst>
            <a:ext uri="{FF2B5EF4-FFF2-40B4-BE49-F238E27FC236}">
              <a16:creationId xmlns:a16="http://schemas.microsoft.com/office/drawing/2014/main" id="{1CC101BC-0CA0-4F2A-B22E-38F86CF0A655}"/>
            </a:ext>
          </a:extLst>
        </xdr:cNvPr>
        <xdr:cNvCxnSpPr/>
      </xdr:nvCxnSpPr>
      <xdr:spPr>
        <a:xfrm>
          <a:off x="12346940" y="1063942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92075</xdr:rowOff>
    </xdr:from>
    <xdr:to>
      <xdr:col>67</xdr:col>
      <xdr:colOff>101600</xdr:colOff>
      <xdr:row>62</xdr:row>
      <xdr:rowOff>22225</xdr:rowOff>
    </xdr:to>
    <xdr:sp macro="" textlink="">
      <xdr:nvSpPr>
        <xdr:cNvPr id="464" name="楕円 463">
          <a:extLst>
            <a:ext uri="{FF2B5EF4-FFF2-40B4-BE49-F238E27FC236}">
              <a16:creationId xmlns:a16="http://schemas.microsoft.com/office/drawing/2014/main" id="{BF431DD2-5BAE-46F0-A09B-559591B6EB4C}"/>
            </a:ext>
          </a:extLst>
        </xdr:cNvPr>
        <xdr:cNvSpPr/>
      </xdr:nvSpPr>
      <xdr:spPr>
        <a:xfrm>
          <a:off x="11487150" y="105543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142875</xdr:rowOff>
    </xdr:from>
    <xdr:to>
      <xdr:col>71</xdr:col>
      <xdr:colOff>177800</xdr:colOff>
      <xdr:row>62</xdr:row>
      <xdr:rowOff>7620</xdr:rowOff>
    </xdr:to>
    <xdr:cxnSp macro="">
      <xdr:nvCxnSpPr>
        <xdr:cNvPr id="465" name="直線コネクタ 464">
          <a:extLst>
            <a:ext uri="{FF2B5EF4-FFF2-40B4-BE49-F238E27FC236}">
              <a16:creationId xmlns:a16="http://schemas.microsoft.com/office/drawing/2014/main" id="{3C67C5DE-975C-4776-9C6E-3AFBE65A9495}"/>
            </a:ext>
          </a:extLst>
        </xdr:cNvPr>
        <xdr:cNvCxnSpPr/>
      </xdr:nvCxnSpPr>
      <xdr:spPr>
        <a:xfrm>
          <a:off x="11541760" y="1059942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466" name="n_1aveValue【学校施設】&#10;有形固定資産減価償却率">
          <a:extLst>
            <a:ext uri="{FF2B5EF4-FFF2-40B4-BE49-F238E27FC236}">
              <a16:creationId xmlns:a16="http://schemas.microsoft.com/office/drawing/2014/main" id="{618AFB8C-4BB6-43D6-AF9B-BCF1F3FACF26}"/>
            </a:ext>
          </a:extLst>
        </xdr:cNvPr>
        <xdr:cNvSpPr txBox="1"/>
      </xdr:nvSpPr>
      <xdr:spPr>
        <a:xfrm>
          <a:off x="1373823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467" name="n_2aveValue【学校施設】&#10;有形固定資産減価償却率">
          <a:extLst>
            <a:ext uri="{FF2B5EF4-FFF2-40B4-BE49-F238E27FC236}">
              <a16:creationId xmlns:a16="http://schemas.microsoft.com/office/drawing/2014/main" id="{1E8D5662-E4C2-422D-A158-283AC7A0314A}"/>
            </a:ext>
          </a:extLst>
        </xdr:cNvPr>
        <xdr:cNvSpPr txBox="1"/>
      </xdr:nvSpPr>
      <xdr:spPr>
        <a:xfrm>
          <a:off x="1295718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468" name="n_3aveValue【学校施設】&#10;有形固定資産減価償却率">
          <a:extLst>
            <a:ext uri="{FF2B5EF4-FFF2-40B4-BE49-F238E27FC236}">
              <a16:creationId xmlns:a16="http://schemas.microsoft.com/office/drawing/2014/main" id="{F83A1083-ADFD-4921-BE63-9A15BE88E075}"/>
            </a:ext>
          </a:extLst>
        </xdr:cNvPr>
        <xdr:cNvSpPr txBox="1"/>
      </xdr:nvSpPr>
      <xdr:spPr>
        <a:xfrm>
          <a:off x="1217105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469" name="n_4aveValue【学校施設】&#10;有形固定資産減価償却率">
          <a:extLst>
            <a:ext uri="{FF2B5EF4-FFF2-40B4-BE49-F238E27FC236}">
              <a16:creationId xmlns:a16="http://schemas.microsoft.com/office/drawing/2014/main" id="{6BE96A41-883A-4495-977E-F7883BBD5BA3}"/>
            </a:ext>
          </a:extLst>
        </xdr:cNvPr>
        <xdr:cNvSpPr txBox="1"/>
      </xdr:nvSpPr>
      <xdr:spPr>
        <a:xfrm>
          <a:off x="113544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118127</xdr:rowOff>
    </xdr:from>
    <xdr:ext cx="405111" cy="259045"/>
    <xdr:sp macro="" textlink="">
      <xdr:nvSpPr>
        <xdr:cNvPr id="470" name="n_1mainValue【学校施設】&#10;有形固定資産減価償却率">
          <a:extLst>
            <a:ext uri="{FF2B5EF4-FFF2-40B4-BE49-F238E27FC236}">
              <a16:creationId xmlns:a16="http://schemas.microsoft.com/office/drawing/2014/main" id="{A9D6631B-9D74-45B8-ACCD-92E7CE8B8C21}"/>
            </a:ext>
          </a:extLst>
        </xdr:cNvPr>
        <xdr:cNvSpPr txBox="1"/>
      </xdr:nvSpPr>
      <xdr:spPr>
        <a:xfrm>
          <a:off x="1373823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83837</xdr:rowOff>
    </xdr:from>
    <xdr:ext cx="405111" cy="259045"/>
    <xdr:sp macro="" textlink="">
      <xdr:nvSpPr>
        <xdr:cNvPr id="471" name="n_2mainValue【学校施設】&#10;有形固定資産減価償却率">
          <a:extLst>
            <a:ext uri="{FF2B5EF4-FFF2-40B4-BE49-F238E27FC236}">
              <a16:creationId xmlns:a16="http://schemas.microsoft.com/office/drawing/2014/main" id="{4BE47E21-0608-41CA-934F-54541C3B8D5D}"/>
            </a:ext>
          </a:extLst>
        </xdr:cNvPr>
        <xdr:cNvSpPr txBox="1"/>
      </xdr:nvSpPr>
      <xdr:spPr>
        <a:xfrm>
          <a:off x="1295718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49547</xdr:rowOff>
    </xdr:from>
    <xdr:ext cx="405111" cy="259045"/>
    <xdr:sp macro="" textlink="">
      <xdr:nvSpPr>
        <xdr:cNvPr id="472" name="n_3mainValue【学校施設】&#10;有形固定資産減価償却率">
          <a:extLst>
            <a:ext uri="{FF2B5EF4-FFF2-40B4-BE49-F238E27FC236}">
              <a16:creationId xmlns:a16="http://schemas.microsoft.com/office/drawing/2014/main" id="{7E7699B2-B113-43C9-9C9E-12E28FE4E0DC}"/>
            </a:ext>
          </a:extLst>
        </xdr:cNvPr>
        <xdr:cNvSpPr txBox="1"/>
      </xdr:nvSpPr>
      <xdr:spPr>
        <a:xfrm>
          <a:off x="1217105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13352</xdr:rowOff>
    </xdr:from>
    <xdr:ext cx="405111" cy="259045"/>
    <xdr:sp macro="" textlink="">
      <xdr:nvSpPr>
        <xdr:cNvPr id="473" name="n_4mainValue【学校施設】&#10;有形固定資産減価償却率">
          <a:extLst>
            <a:ext uri="{FF2B5EF4-FFF2-40B4-BE49-F238E27FC236}">
              <a16:creationId xmlns:a16="http://schemas.microsoft.com/office/drawing/2014/main" id="{4B32C71D-40F8-46D9-BF0D-B742760FACA6}"/>
            </a:ext>
          </a:extLst>
        </xdr:cNvPr>
        <xdr:cNvSpPr txBox="1"/>
      </xdr:nvSpPr>
      <xdr:spPr>
        <a:xfrm>
          <a:off x="113544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a:extLst>
            <a:ext uri="{FF2B5EF4-FFF2-40B4-BE49-F238E27FC236}">
              <a16:creationId xmlns:a16="http://schemas.microsoft.com/office/drawing/2014/main" id="{E40F2DE8-E0DF-4AFE-A05B-CEA25B88E81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a:extLst>
            <a:ext uri="{FF2B5EF4-FFF2-40B4-BE49-F238E27FC236}">
              <a16:creationId xmlns:a16="http://schemas.microsoft.com/office/drawing/2014/main" id="{8EA3313C-699A-460F-844E-B8DFF834F32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a:extLst>
            <a:ext uri="{FF2B5EF4-FFF2-40B4-BE49-F238E27FC236}">
              <a16:creationId xmlns:a16="http://schemas.microsoft.com/office/drawing/2014/main" id="{B7C54D7E-8A06-4370-A30A-5C3A963F3DD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a:extLst>
            <a:ext uri="{FF2B5EF4-FFF2-40B4-BE49-F238E27FC236}">
              <a16:creationId xmlns:a16="http://schemas.microsoft.com/office/drawing/2014/main" id="{72B05449-B825-4E89-BF80-C658753A1CA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a:extLst>
            <a:ext uri="{FF2B5EF4-FFF2-40B4-BE49-F238E27FC236}">
              <a16:creationId xmlns:a16="http://schemas.microsoft.com/office/drawing/2014/main" id="{5F4E077C-7263-4ACC-B3BA-C41CDDA12D4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a:extLst>
            <a:ext uri="{FF2B5EF4-FFF2-40B4-BE49-F238E27FC236}">
              <a16:creationId xmlns:a16="http://schemas.microsoft.com/office/drawing/2014/main" id="{F0C768BF-8CA4-4C7C-A661-97FC889D779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a:extLst>
            <a:ext uri="{FF2B5EF4-FFF2-40B4-BE49-F238E27FC236}">
              <a16:creationId xmlns:a16="http://schemas.microsoft.com/office/drawing/2014/main" id="{F873AD04-DD3B-4A95-8AB9-9F9D847D393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a:extLst>
            <a:ext uri="{FF2B5EF4-FFF2-40B4-BE49-F238E27FC236}">
              <a16:creationId xmlns:a16="http://schemas.microsoft.com/office/drawing/2014/main" id="{75C29417-295F-49BD-BAE6-8EECD5E514C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a:extLst>
            <a:ext uri="{FF2B5EF4-FFF2-40B4-BE49-F238E27FC236}">
              <a16:creationId xmlns:a16="http://schemas.microsoft.com/office/drawing/2014/main" id="{4771DD84-C533-4B65-ABE9-8997440158C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a:extLst>
            <a:ext uri="{FF2B5EF4-FFF2-40B4-BE49-F238E27FC236}">
              <a16:creationId xmlns:a16="http://schemas.microsoft.com/office/drawing/2014/main" id="{82017BCE-C141-4C00-9330-38E3610726AE}"/>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4" name="直線コネクタ 483">
          <a:extLst>
            <a:ext uri="{FF2B5EF4-FFF2-40B4-BE49-F238E27FC236}">
              <a16:creationId xmlns:a16="http://schemas.microsoft.com/office/drawing/2014/main" id="{398B1206-D73B-4604-AB41-CB78547DA238}"/>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5" name="テキスト ボックス 484">
          <a:extLst>
            <a:ext uri="{FF2B5EF4-FFF2-40B4-BE49-F238E27FC236}">
              <a16:creationId xmlns:a16="http://schemas.microsoft.com/office/drawing/2014/main" id="{A7914779-7971-4B74-AB45-3BB944A10943}"/>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6" name="直線コネクタ 485">
          <a:extLst>
            <a:ext uri="{FF2B5EF4-FFF2-40B4-BE49-F238E27FC236}">
              <a16:creationId xmlns:a16="http://schemas.microsoft.com/office/drawing/2014/main" id="{BA2082D4-3F1A-4E06-823E-90870AE00114}"/>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7" name="テキスト ボックス 486">
          <a:extLst>
            <a:ext uri="{FF2B5EF4-FFF2-40B4-BE49-F238E27FC236}">
              <a16:creationId xmlns:a16="http://schemas.microsoft.com/office/drawing/2014/main" id="{F7E9E472-C0D3-424F-A1D5-2B1B11B3685E}"/>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8" name="直線コネクタ 487">
          <a:extLst>
            <a:ext uri="{FF2B5EF4-FFF2-40B4-BE49-F238E27FC236}">
              <a16:creationId xmlns:a16="http://schemas.microsoft.com/office/drawing/2014/main" id="{4C85B941-D9B5-46AF-8B2E-79609A244169}"/>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9" name="テキスト ボックス 488">
          <a:extLst>
            <a:ext uri="{FF2B5EF4-FFF2-40B4-BE49-F238E27FC236}">
              <a16:creationId xmlns:a16="http://schemas.microsoft.com/office/drawing/2014/main" id="{0C6DABCE-6EB9-4C52-BB39-0470C68DE048}"/>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0" name="直線コネクタ 489">
          <a:extLst>
            <a:ext uri="{FF2B5EF4-FFF2-40B4-BE49-F238E27FC236}">
              <a16:creationId xmlns:a16="http://schemas.microsoft.com/office/drawing/2014/main" id="{A31011B8-2241-4780-88B3-8B1C5CDC20B5}"/>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1" name="テキスト ボックス 490">
          <a:extLst>
            <a:ext uri="{FF2B5EF4-FFF2-40B4-BE49-F238E27FC236}">
              <a16:creationId xmlns:a16="http://schemas.microsoft.com/office/drawing/2014/main" id="{B4B0CD12-FCB4-425E-9E53-C26B4F175AB2}"/>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FD2632B0-3BE9-4A19-A161-A18B5B86B4C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50D16E31-7C1B-4469-B2D3-EA68E09D5A9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137D2343-F2EE-4134-AA22-00ECA6850A8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495" name="直線コネクタ 494">
          <a:extLst>
            <a:ext uri="{FF2B5EF4-FFF2-40B4-BE49-F238E27FC236}">
              <a16:creationId xmlns:a16="http://schemas.microsoft.com/office/drawing/2014/main" id="{767ED71B-249F-40AC-8F14-74F26F38F294}"/>
            </a:ext>
          </a:extLst>
        </xdr:cNvPr>
        <xdr:cNvCxnSpPr/>
      </xdr:nvCxnSpPr>
      <xdr:spPr>
        <a:xfrm flipV="1">
          <a:off x="19947254" y="956150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496" name="【学校施設】&#10;一人当たり面積最小値テキスト">
          <a:extLst>
            <a:ext uri="{FF2B5EF4-FFF2-40B4-BE49-F238E27FC236}">
              <a16:creationId xmlns:a16="http://schemas.microsoft.com/office/drawing/2014/main" id="{1C64D737-F1BA-4E57-B816-87F81F654000}"/>
            </a:ext>
          </a:extLst>
        </xdr:cNvPr>
        <xdr:cNvSpPr txBox="1"/>
      </xdr:nvSpPr>
      <xdr:spPr>
        <a:xfrm>
          <a:off x="19985990" y="1076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497" name="直線コネクタ 496">
          <a:extLst>
            <a:ext uri="{FF2B5EF4-FFF2-40B4-BE49-F238E27FC236}">
              <a16:creationId xmlns:a16="http://schemas.microsoft.com/office/drawing/2014/main" id="{7CF2A053-A946-4509-89CC-71E81E379186}"/>
            </a:ext>
          </a:extLst>
        </xdr:cNvPr>
        <xdr:cNvCxnSpPr/>
      </xdr:nvCxnSpPr>
      <xdr:spPr>
        <a:xfrm>
          <a:off x="19885660" y="10760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498" name="【学校施設】&#10;一人当たり面積最大値テキスト">
          <a:extLst>
            <a:ext uri="{FF2B5EF4-FFF2-40B4-BE49-F238E27FC236}">
              <a16:creationId xmlns:a16="http://schemas.microsoft.com/office/drawing/2014/main" id="{393131C6-AF78-4497-BEB5-F8D33E1528C5}"/>
            </a:ext>
          </a:extLst>
        </xdr:cNvPr>
        <xdr:cNvSpPr txBox="1"/>
      </xdr:nvSpPr>
      <xdr:spPr>
        <a:xfrm>
          <a:off x="19985990" y="934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499" name="直線コネクタ 498">
          <a:extLst>
            <a:ext uri="{FF2B5EF4-FFF2-40B4-BE49-F238E27FC236}">
              <a16:creationId xmlns:a16="http://schemas.microsoft.com/office/drawing/2014/main" id="{B1C41497-C35D-4FA3-A714-1DAB18CD025D}"/>
            </a:ext>
          </a:extLst>
        </xdr:cNvPr>
        <xdr:cNvCxnSpPr/>
      </xdr:nvCxnSpPr>
      <xdr:spPr>
        <a:xfrm>
          <a:off x="19885660" y="9561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00" name="【学校施設】&#10;一人当たり面積平均値テキスト">
          <a:extLst>
            <a:ext uri="{FF2B5EF4-FFF2-40B4-BE49-F238E27FC236}">
              <a16:creationId xmlns:a16="http://schemas.microsoft.com/office/drawing/2014/main" id="{B925325C-44DD-420E-A187-474C9F35F405}"/>
            </a:ext>
          </a:extLst>
        </xdr:cNvPr>
        <xdr:cNvSpPr txBox="1"/>
      </xdr:nvSpPr>
      <xdr:spPr>
        <a:xfrm>
          <a:off x="19985990" y="10313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501" name="フローチャート: 判断 500">
          <a:extLst>
            <a:ext uri="{FF2B5EF4-FFF2-40B4-BE49-F238E27FC236}">
              <a16:creationId xmlns:a16="http://schemas.microsoft.com/office/drawing/2014/main" id="{E230EA7B-265A-4221-A728-6B857D981B07}"/>
            </a:ext>
          </a:extLst>
        </xdr:cNvPr>
        <xdr:cNvSpPr/>
      </xdr:nvSpPr>
      <xdr:spPr>
        <a:xfrm>
          <a:off x="19904710" y="1034105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02" name="フローチャート: 判断 501">
          <a:extLst>
            <a:ext uri="{FF2B5EF4-FFF2-40B4-BE49-F238E27FC236}">
              <a16:creationId xmlns:a16="http://schemas.microsoft.com/office/drawing/2014/main" id="{BCAE1A1E-4F62-482E-82A4-DC2DC7B7691E}"/>
            </a:ext>
          </a:extLst>
        </xdr:cNvPr>
        <xdr:cNvSpPr/>
      </xdr:nvSpPr>
      <xdr:spPr>
        <a:xfrm>
          <a:off x="19161760" y="103626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03" name="フローチャート: 判断 502">
          <a:extLst>
            <a:ext uri="{FF2B5EF4-FFF2-40B4-BE49-F238E27FC236}">
              <a16:creationId xmlns:a16="http://schemas.microsoft.com/office/drawing/2014/main" id="{4FC9ABAB-E74B-4945-96A0-57601A974767}"/>
            </a:ext>
          </a:extLst>
        </xdr:cNvPr>
        <xdr:cNvSpPr/>
      </xdr:nvSpPr>
      <xdr:spPr>
        <a:xfrm>
          <a:off x="18345150" y="103653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04" name="フローチャート: 判断 503">
          <a:extLst>
            <a:ext uri="{FF2B5EF4-FFF2-40B4-BE49-F238E27FC236}">
              <a16:creationId xmlns:a16="http://schemas.microsoft.com/office/drawing/2014/main" id="{CD08D38E-DB18-4E01-8C0F-55362614927E}"/>
            </a:ext>
          </a:extLst>
        </xdr:cNvPr>
        <xdr:cNvSpPr/>
      </xdr:nvSpPr>
      <xdr:spPr>
        <a:xfrm>
          <a:off x="17547590" y="103702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05" name="フローチャート: 判断 504">
          <a:extLst>
            <a:ext uri="{FF2B5EF4-FFF2-40B4-BE49-F238E27FC236}">
              <a16:creationId xmlns:a16="http://schemas.microsoft.com/office/drawing/2014/main" id="{707AB1F0-397E-47B3-BD71-F997AD9ED081}"/>
            </a:ext>
          </a:extLst>
        </xdr:cNvPr>
        <xdr:cNvSpPr/>
      </xdr:nvSpPr>
      <xdr:spPr>
        <a:xfrm>
          <a:off x="16761460" y="103816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CC1E90A-1383-4810-9283-7571AE7FF5A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368230AD-A4A0-4CD5-8B89-B8996706395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A863E3B-16F2-4AD7-AE73-EEE2F6A39DE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92867536-4AC0-4AC4-86E3-32CF700D977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F03B5B39-DBB4-401E-B054-F1DE4E37FC5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119507</xdr:rowOff>
    </xdr:from>
    <xdr:to>
      <xdr:col>116</xdr:col>
      <xdr:colOff>114300</xdr:colOff>
      <xdr:row>59</xdr:row>
      <xdr:rowOff>49657</xdr:rowOff>
    </xdr:to>
    <xdr:sp macro="" textlink="">
      <xdr:nvSpPr>
        <xdr:cNvPr id="511" name="楕円 510">
          <a:extLst>
            <a:ext uri="{FF2B5EF4-FFF2-40B4-BE49-F238E27FC236}">
              <a16:creationId xmlns:a16="http://schemas.microsoft.com/office/drawing/2014/main" id="{C3EBF004-911C-4CC1-84AE-EDF5CD31C8DE}"/>
            </a:ext>
          </a:extLst>
        </xdr:cNvPr>
        <xdr:cNvSpPr/>
      </xdr:nvSpPr>
      <xdr:spPr>
        <a:xfrm>
          <a:off x="19904710" y="1006551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142384</xdr:rowOff>
    </xdr:from>
    <xdr:ext cx="469744" cy="259045"/>
    <xdr:sp macro="" textlink="">
      <xdr:nvSpPr>
        <xdr:cNvPr id="512" name="【学校施設】&#10;一人当たり面積該当値テキスト">
          <a:extLst>
            <a:ext uri="{FF2B5EF4-FFF2-40B4-BE49-F238E27FC236}">
              <a16:creationId xmlns:a16="http://schemas.microsoft.com/office/drawing/2014/main" id="{4167A7EB-5B33-4A4C-A2C0-C836398604D6}"/>
            </a:ext>
          </a:extLst>
        </xdr:cNvPr>
        <xdr:cNvSpPr txBox="1"/>
      </xdr:nvSpPr>
      <xdr:spPr>
        <a:xfrm>
          <a:off x="19985990" y="991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140538</xdr:rowOff>
    </xdr:from>
    <xdr:to>
      <xdr:col>112</xdr:col>
      <xdr:colOff>38100</xdr:colOff>
      <xdr:row>59</xdr:row>
      <xdr:rowOff>70688</xdr:rowOff>
    </xdr:to>
    <xdr:sp macro="" textlink="">
      <xdr:nvSpPr>
        <xdr:cNvPr id="513" name="楕円 512">
          <a:extLst>
            <a:ext uri="{FF2B5EF4-FFF2-40B4-BE49-F238E27FC236}">
              <a16:creationId xmlns:a16="http://schemas.microsoft.com/office/drawing/2014/main" id="{66D5163A-17C4-4328-B51B-C71F6398FBDD}"/>
            </a:ext>
          </a:extLst>
        </xdr:cNvPr>
        <xdr:cNvSpPr/>
      </xdr:nvSpPr>
      <xdr:spPr>
        <a:xfrm>
          <a:off x="19161760" y="100808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170307</xdr:rowOff>
    </xdr:from>
    <xdr:to>
      <xdr:col>116</xdr:col>
      <xdr:colOff>63500</xdr:colOff>
      <xdr:row>59</xdr:row>
      <xdr:rowOff>19888</xdr:rowOff>
    </xdr:to>
    <xdr:cxnSp macro="">
      <xdr:nvCxnSpPr>
        <xdr:cNvPr id="514" name="直線コネクタ 513">
          <a:extLst>
            <a:ext uri="{FF2B5EF4-FFF2-40B4-BE49-F238E27FC236}">
              <a16:creationId xmlns:a16="http://schemas.microsoft.com/office/drawing/2014/main" id="{E9D6AC5C-056E-4B94-B1C9-D2806211F981}"/>
            </a:ext>
          </a:extLst>
        </xdr:cNvPr>
        <xdr:cNvCxnSpPr/>
      </xdr:nvCxnSpPr>
      <xdr:spPr>
        <a:xfrm flipV="1">
          <a:off x="19204940" y="10118217"/>
          <a:ext cx="74295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158597</xdr:rowOff>
    </xdr:from>
    <xdr:to>
      <xdr:col>107</xdr:col>
      <xdr:colOff>101600</xdr:colOff>
      <xdr:row>59</xdr:row>
      <xdr:rowOff>88747</xdr:rowOff>
    </xdr:to>
    <xdr:sp macro="" textlink="">
      <xdr:nvSpPr>
        <xdr:cNvPr id="515" name="楕円 514">
          <a:extLst>
            <a:ext uri="{FF2B5EF4-FFF2-40B4-BE49-F238E27FC236}">
              <a16:creationId xmlns:a16="http://schemas.microsoft.com/office/drawing/2014/main" id="{C59CABA6-2BED-42DD-B750-D1D4FF3EE7A1}"/>
            </a:ext>
          </a:extLst>
        </xdr:cNvPr>
        <xdr:cNvSpPr/>
      </xdr:nvSpPr>
      <xdr:spPr>
        <a:xfrm>
          <a:off x="18345150" y="101046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19888</xdr:rowOff>
    </xdr:from>
    <xdr:to>
      <xdr:col>111</xdr:col>
      <xdr:colOff>177800</xdr:colOff>
      <xdr:row>59</xdr:row>
      <xdr:rowOff>37947</xdr:rowOff>
    </xdr:to>
    <xdr:cxnSp macro="">
      <xdr:nvCxnSpPr>
        <xdr:cNvPr id="516" name="直線コネクタ 515">
          <a:extLst>
            <a:ext uri="{FF2B5EF4-FFF2-40B4-BE49-F238E27FC236}">
              <a16:creationId xmlns:a16="http://schemas.microsoft.com/office/drawing/2014/main" id="{23A09D61-46B2-490E-BF9C-28BA900FEDBE}"/>
            </a:ext>
          </a:extLst>
        </xdr:cNvPr>
        <xdr:cNvCxnSpPr/>
      </xdr:nvCxnSpPr>
      <xdr:spPr>
        <a:xfrm flipV="1">
          <a:off x="18399760" y="10131628"/>
          <a:ext cx="805180" cy="2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169342</xdr:rowOff>
    </xdr:from>
    <xdr:to>
      <xdr:col>102</xdr:col>
      <xdr:colOff>165100</xdr:colOff>
      <xdr:row>59</xdr:row>
      <xdr:rowOff>99492</xdr:rowOff>
    </xdr:to>
    <xdr:sp macro="" textlink="">
      <xdr:nvSpPr>
        <xdr:cNvPr id="517" name="楕円 516">
          <a:extLst>
            <a:ext uri="{FF2B5EF4-FFF2-40B4-BE49-F238E27FC236}">
              <a16:creationId xmlns:a16="http://schemas.microsoft.com/office/drawing/2014/main" id="{2F85446B-0B29-4645-9138-280263FF8FE8}"/>
            </a:ext>
          </a:extLst>
        </xdr:cNvPr>
        <xdr:cNvSpPr/>
      </xdr:nvSpPr>
      <xdr:spPr>
        <a:xfrm>
          <a:off x="17547590" y="1011725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37947</xdr:rowOff>
    </xdr:from>
    <xdr:to>
      <xdr:col>107</xdr:col>
      <xdr:colOff>50800</xdr:colOff>
      <xdr:row>59</xdr:row>
      <xdr:rowOff>48692</xdr:rowOff>
    </xdr:to>
    <xdr:cxnSp macro="">
      <xdr:nvCxnSpPr>
        <xdr:cNvPr id="518" name="直線コネクタ 517">
          <a:extLst>
            <a:ext uri="{FF2B5EF4-FFF2-40B4-BE49-F238E27FC236}">
              <a16:creationId xmlns:a16="http://schemas.microsoft.com/office/drawing/2014/main" id="{C1A6EE16-A8A2-4CD5-9387-18E015B103A6}"/>
            </a:ext>
          </a:extLst>
        </xdr:cNvPr>
        <xdr:cNvCxnSpPr/>
      </xdr:nvCxnSpPr>
      <xdr:spPr>
        <a:xfrm flipV="1">
          <a:off x="17602200" y="10153497"/>
          <a:ext cx="797560" cy="1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20066</xdr:rowOff>
    </xdr:from>
    <xdr:to>
      <xdr:col>98</xdr:col>
      <xdr:colOff>38100</xdr:colOff>
      <xdr:row>59</xdr:row>
      <xdr:rowOff>121666</xdr:rowOff>
    </xdr:to>
    <xdr:sp macro="" textlink="">
      <xdr:nvSpPr>
        <xdr:cNvPr id="519" name="楕円 518">
          <a:extLst>
            <a:ext uri="{FF2B5EF4-FFF2-40B4-BE49-F238E27FC236}">
              <a16:creationId xmlns:a16="http://schemas.microsoft.com/office/drawing/2014/main" id="{544ECBE5-FE8E-474E-B1BC-0627C3C40478}"/>
            </a:ext>
          </a:extLst>
        </xdr:cNvPr>
        <xdr:cNvSpPr/>
      </xdr:nvSpPr>
      <xdr:spPr>
        <a:xfrm>
          <a:off x="16761460" y="101318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48692</xdr:rowOff>
    </xdr:from>
    <xdr:to>
      <xdr:col>102</xdr:col>
      <xdr:colOff>114300</xdr:colOff>
      <xdr:row>59</xdr:row>
      <xdr:rowOff>70866</xdr:rowOff>
    </xdr:to>
    <xdr:cxnSp macro="">
      <xdr:nvCxnSpPr>
        <xdr:cNvPr id="520" name="直線コネクタ 519">
          <a:extLst>
            <a:ext uri="{FF2B5EF4-FFF2-40B4-BE49-F238E27FC236}">
              <a16:creationId xmlns:a16="http://schemas.microsoft.com/office/drawing/2014/main" id="{3CDE7F69-579A-4F43-B809-D8A32A92DB92}"/>
            </a:ext>
          </a:extLst>
        </xdr:cNvPr>
        <xdr:cNvCxnSpPr/>
      </xdr:nvCxnSpPr>
      <xdr:spPr>
        <a:xfrm flipV="1">
          <a:off x="16804640" y="10166147"/>
          <a:ext cx="79756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521" name="n_1aveValue【学校施設】&#10;一人当たり面積">
          <a:extLst>
            <a:ext uri="{FF2B5EF4-FFF2-40B4-BE49-F238E27FC236}">
              <a16:creationId xmlns:a16="http://schemas.microsoft.com/office/drawing/2014/main" id="{3E776FA3-CFC0-49C2-99F0-2FE23CDEBDB9}"/>
            </a:ext>
          </a:extLst>
        </xdr:cNvPr>
        <xdr:cNvSpPr txBox="1"/>
      </xdr:nvSpPr>
      <xdr:spPr>
        <a:xfrm>
          <a:off x="18982132" y="1045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522" name="n_2aveValue【学校施設】&#10;一人当たり面積">
          <a:extLst>
            <a:ext uri="{FF2B5EF4-FFF2-40B4-BE49-F238E27FC236}">
              <a16:creationId xmlns:a16="http://schemas.microsoft.com/office/drawing/2014/main" id="{05E87DB8-89B9-4A21-A3C2-8EC1CC88D472}"/>
            </a:ext>
          </a:extLst>
        </xdr:cNvPr>
        <xdr:cNvSpPr txBox="1"/>
      </xdr:nvSpPr>
      <xdr:spPr>
        <a:xfrm>
          <a:off x="18182032" y="1046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523" name="n_3aveValue【学校施設】&#10;一人当たり面積">
          <a:extLst>
            <a:ext uri="{FF2B5EF4-FFF2-40B4-BE49-F238E27FC236}">
              <a16:creationId xmlns:a16="http://schemas.microsoft.com/office/drawing/2014/main" id="{26E83C2F-C416-4FEB-8607-A57E9BD7DC09}"/>
            </a:ext>
          </a:extLst>
        </xdr:cNvPr>
        <xdr:cNvSpPr txBox="1"/>
      </xdr:nvSpPr>
      <xdr:spPr>
        <a:xfrm>
          <a:off x="17384472"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524" name="n_4aveValue【学校施設】&#10;一人当たり面積">
          <a:extLst>
            <a:ext uri="{FF2B5EF4-FFF2-40B4-BE49-F238E27FC236}">
              <a16:creationId xmlns:a16="http://schemas.microsoft.com/office/drawing/2014/main" id="{BFF29247-C88D-454D-89AC-532AB7930812}"/>
            </a:ext>
          </a:extLst>
        </xdr:cNvPr>
        <xdr:cNvSpPr txBox="1"/>
      </xdr:nvSpPr>
      <xdr:spPr>
        <a:xfrm>
          <a:off x="16588817" y="1047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87215</xdr:rowOff>
    </xdr:from>
    <xdr:ext cx="469744" cy="259045"/>
    <xdr:sp macro="" textlink="">
      <xdr:nvSpPr>
        <xdr:cNvPr id="525" name="n_1mainValue【学校施設】&#10;一人当たり面積">
          <a:extLst>
            <a:ext uri="{FF2B5EF4-FFF2-40B4-BE49-F238E27FC236}">
              <a16:creationId xmlns:a16="http://schemas.microsoft.com/office/drawing/2014/main" id="{B6FF8CDF-AE12-4182-867B-1756B4485044}"/>
            </a:ext>
          </a:extLst>
        </xdr:cNvPr>
        <xdr:cNvSpPr txBox="1"/>
      </xdr:nvSpPr>
      <xdr:spPr>
        <a:xfrm>
          <a:off x="18982132" y="9861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105274</xdr:rowOff>
    </xdr:from>
    <xdr:ext cx="469744" cy="259045"/>
    <xdr:sp macro="" textlink="">
      <xdr:nvSpPr>
        <xdr:cNvPr id="526" name="n_2mainValue【学校施設】&#10;一人当たり面積">
          <a:extLst>
            <a:ext uri="{FF2B5EF4-FFF2-40B4-BE49-F238E27FC236}">
              <a16:creationId xmlns:a16="http://schemas.microsoft.com/office/drawing/2014/main" id="{C8B9AD5A-7507-49CF-8CC0-0998BE162DF7}"/>
            </a:ext>
          </a:extLst>
        </xdr:cNvPr>
        <xdr:cNvSpPr txBox="1"/>
      </xdr:nvSpPr>
      <xdr:spPr>
        <a:xfrm>
          <a:off x="18182032" y="98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116019</xdr:rowOff>
    </xdr:from>
    <xdr:ext cx="469744" cy="259045"/>
    <xdr:sp macro="" textlink="">
      <xdr:nvSpPr>
        <xdr:cNvPr id="527" name="n_3mainValue【学校施設】&#10;一人当たり面積">
          <a:extLst>
            <a:ext uri="{FF2B5EF4-FFF2-40B4-BE49-F238E27FC236}">
              <a16:creationId xmlns:a16="http://schemas.microsoft.com/office/drawing/2014/main" id="{1B592357-A8BD-4AFB-8C4D-EFD4322A807C}"/>
            </a:ext>
          </a:extLst>
        </xdr:cNvPr>
        <xdr:cNvSpPr txBox="1"/>
      </xdr:nvSpPr>
      <xdr:spPr>
        <a:xfrm>
          <a:off x="17384472" y="9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138193</xdr:rowOff>
    </xdr:from>
    <xdr:ext cx="469744" cy="259045"/>
    <xdr:sp macro="" textlink="">
      <xdr:nvSpPr>
        <xdr:cNvPr id="528" name="n_4mainValue【学校施設】&#10;一人当たり面積">
          <a:extLst>
            <a:ext uri="{FF2B5EF4-FFF2-40B4-BE49-F238E27FC236}">
              <a16:creationId xmlns:a16="http://schemas.microsoft.com/office/drawing/2014/main" id="{9897AA8A-6AF5-46F5-8ACB-F36C4E9D9857}"/>
            </a:ext>
          </a:extLst>
        </xdr:cNvPr>
        <xdr:cNvSpPr txBox="1"/>
      </xdr:nvSpPr>
      <xdr:spPr>
        <a:xfrm>
          <a:off x="16588817" y="990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117D0AA8-689E-491E-93D5-BCFD1FA4908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677477C1-0951-4469-9176-5A1B2A2A339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F0631D02-FBB8-46B7-B55E-95B40916829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4F2F0D2A-4AB3-44FC-9780-4BAD900CA87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91D038C6-0C91-472A-B45F-B5962EB54B9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2A22E6CE-3BD6-426B-BB28-6C47E6643B1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9EF9B832-DA44-4BE7-8925-543A80845A1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280E4C74-6710-46B5-97DA-4CB5B2F5C420}"/>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8C4AACA3-D1D0-4681-9968-AE433BA06A5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675195C6-52CF-4561-8183-A0241599709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4A4070A2-6E43-4C2E-8787-E869AD0E25F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1210686F-564B-41ED-9354-EE8C7F4A2F8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A04F3B24-30CD-4284-AE37-87E5D47D140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83B9BA6F-E045-48C8-BA87-4877B7878AC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71DD3897-BD0A-40CE-A572-11E96106C52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B6614744-9D4C-435F-8C76-64765F91759C}"/>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1511DA69-3C90-4BE6-A0D8-BFF25892ECA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CBA93598-7DE0-48F6-B97E-5F2884A41A6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BFDAA936-2FA6-4BCE-AEF4-044D7EBD8F4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2FA37CAE-C304-4DC0-A9DE-EF9C88C011B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CC09BD14-6CA0-4E4C-9F6D-C801EC5B827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B835E4A3-01A3-4734-A25A-26319B623B2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20EE17E6-1BFF-4614-AA71-0302CFC6147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37C100B5-BE22-460F-83E9-BEA61681921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413836FF-9953-4BFD-B7E4-68BC7EEC94F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54AA4CCA-FCD4-4F83-9138-A296AAACC74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690069C1-B5EE-4DD2-A9F4-EC245070C4A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6" name="直線コネクタ 555">
          <a:extLst>
            <a:ext uri="{FF2B5EF4-FFF2-40B4-BE49-F238E27FC236}">
              <a16:creationId xmlns:a16="http://schemas.microsoft.com/office/drawing/2014/main" id="{037D2110-12AF-4105-A2FC-6AFB84C91212}"/>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7" name="テキスト ボックス 556">
          <a:extLst>
            <a:ext uri="{FF2B5EF4-FFF2-40B4-BE49-F238E27FC236}">
              <a16:creationId xmlns:a16="http://schemas.microsoft.com/office/drawing/2014/main" id="{B078AA9B-32A3-4E10-8A35-8FD58150F416}"/>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8" name="直線コネクタ 557">
          <a:extLst>
            <a:ext uri="{FF2B5EF4-FFF2-40B4-BE49-F238E27FC236}">
              <a16:creationId xmlns:a16="http://schemas.microsoft.com/office/drawing/2014/main" id="{F8020D51-2806-4CE5-A11D-07140C34ADB5}"/>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9" name="テキスト ボックス 558">
          <a:extLst>
            <a:ext uri="{FF2B5EF4-FFF2-40B4-BE49-F238E27FC236}">
              <a16:creationId xmlns:a16="http://schemas.microsoft.com/office/drawing/2014/main" id="{5F06F52F-C679-46B1-8311-5F3E13B016DF}"/>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0" name="直線コネクタ 559">
          <a:extLst>
            <a:ext uri="{FF2B5EF4-FFF2-40B4-BE49-F238E27FC236}">
              <a16:creationId xmlns:a16="http://schemas.microsoft.com/office/drawing/2014/main" id="{5CCF3132-87AD-4055-BD9E-8438C32D55D0}"/>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1" name="テキスト ボックス 560">
          <a:extLst>
            <a:ext uri="{FF2B5EF4-FFF2-40B4-BE49-F238E27FC236}">
              <a16:creationId xmlns:a16="http://schemas.microsoft.com/office/drawing/2014/main" id="{5482B378-06EE-4F93-ACC9-06AEE301E4BC}"/>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2" name="直線コネクタ 561">
          <a:extLst>
            <a:ext uri="{FF2B5EF4-FFF2-40B4-BE49-F238E27FC236}">
              <a16:creationId xmlns:a16="http://schemas.microsoft.com/office/drawing/2014/main" id="{6996E1ED-3E2A-4DE8-8539-A52C9B658FCC}"/>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3" name="テキスト ボックス 562">
          <a:extLst>
            <a:ext uri="{FF2B5EF4-FFF2-40B4-BE49-F238E27FC236}">
              <a16:creationId xmlns:a16="http://schemas.microsoft.com/office/drawing/2014/main" id="{9512B6CE-87A3-4F47-91A9-455FEB798A55}"/>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4" name="直線コネクタ 563">
          <a:extLst>
            <a:ext uri="{FF2B5EF4-FFF2-40B4-BE49-F238E27FC236}">
              <a16:creationId xmlns:a16="http://schemas.microsoft.com/office/drawing/2014/main" id="{9FAA0D2D-E5E6-4AC0-BFCD-1AC9E9EC3BA1}"/>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5" name="テキスト ボックス 564">
          <a:extLst>
            <a:ext uri="{FF2B5EF4-FFF2-40B4-BE49-F238E27FC236}">
              <a16:creationId xmlns:a16="http://schemas.microsoft.com/office/drawing/2014/main" id="{DD1A6558-A9E1-4422-B595-352C8906305F}"/>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a:extLst>
            <a:ext uri="{FF2B5EF4-FFF2-40B4-BE49-F238E27FC236}">
              <a16:creationId xmlns:a16="http://schemas.microsoft.com/office/drawing/2014/main" id="{EF8BBB80-5B12-4BF9-8E0F-7C848A95006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7" name="テキスト ボックス 566">
          <a:extLst>
            <a:ext uri="{FF2B5EF4-FFF2-40B4-BE49-F238E27FC236}">
              <a16:creationId xmlns:a16="http://schemas.microsoft.com/office/drawing/2014/main" id="{7CBD18AE-733A-42DF-BAEF-15BF39C66B52}"/>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8" name="【公民館】&#10;有形固定資産減価償却率グラフ枠">
          <a:extLst>
            <a:ext uri="{FF2B5EF4-FFF2-40B4-BE49-F238E27FC236}">
              <a16:creationId xmlns:a16="http://schemas.microsoft.com/office/drawing/2014/main" id="{04D8C5FE-EBC0-45EE-9DCE-FC8F7BD3E67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569" name="直線コネクタ 568">
          <a:extLst>
            <a:ext uri="{FF2B5EF4-FFF2-40B4-BE49-F238E27FC236}">
              <a16:creationId xmlns:a16="http://schemas.microsoft.com/office/drawing/2014/main" id="{C4023D35-BF92-4DBF-8F5B-E1A1228E91B6}"/>
            </a:ext>
          </a:extLst>
        </xdr:cNvPr>
        <xdr:cNvCxnSpPr/>
      </xdr:nvCxnSpPr>
      <xdr:spPr>
        <a:xfrm flipV="1">
          <a:off x="14703424" y="1709928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70" name="【公民館】&#10;有形固定資産減価償却率最小値テキスト">
          <a:extLst>
            <a:ext uri="{FF2B5EF4-FFF2-40B4-BE49-F238E27FC236}">
              <a16:creationId xmlns:a16="http://schemas.microsoft.com/office/drawing/2014/main" id="{83FECC45-AC5D-45C3-8EEF-0406CEAB9ECB}"/>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71" name="直線コネクタ 570">
          <a:extLst>
            <a:ext uri="{FF2B5EF4-FFF2-40B4-BE49-F238E27FC236}">
              <a16:creationId xmlns:a16="http://schemas.microsoft.com/office/drawing/2014/main" id="{FE8E2040-D1DA-433B-9592-E24259E9D461}"/>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572" name="【公民館】&#10;有形固定資産減価償却率最大値テキスト">
          <a:extLst>
            <a:ext uri="{FF2B5EF4-FFF2-40B4-BE49-F238E27FC236}">
              <a16:creationId xmlns:a16="http://schemas.microsoft.com/office/drawing/2014/main" id="{4C27CEC9-E24F-4B7A-AE27-4561F4B12B0D}"/>
            </a:ext>
          </a:extLst>
        </xdr:cNvPr>
        <xdr:cNvSpPr txBox="1"/>
      </xdr:nvSpPr>
      <xdr:spPr>
        <a:xfrm>
          <a:off x="1474216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573" name="直線コネクタ 572">
          <a:extLst>
            <a:ext uri="{FF2B5EF4-FFF2-40B4-BE49-F238E27FC236}">
              <a16:creationId xmlns:a16="http://schemas.microsoft.com/office/drawing/2014/main" id="{BA879561-8305-4B51-828B-113A32529520}"/>
            </a:ext>
          </a:extLst>
        </xdr:cNvPr>
        <xdr:cNvCxnSpPr/>
      </xdr:nvCxnSpPr>
      <xdr:spPr>
        <a:xfrm>
          <a:off x="14611350" y="1709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574" name="【公民館】&#10;有形固定資産減価償却率平均値テキスト">
          <a:extLst>
            <a:ext uri="{FF2B5EF4-FFF2-40B4-BE49-F238E27FC236}">
              <a16:creationId xmlns:a16="http://schemas.microsoft.com/office/drawing/2014/main" id="{C555489B-A885-425D-8EBA-0C4794554488}"/>
            </a:ext>
          </a:extLst>
        </xdr:cNvPr>
        <xdr:cNvSpPr txBox="1"/>
      </xdr:nvSpPr>
      <xdr:spPr>
        <a:xfrm>
          <a:off x="14742160" y="17884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75" name="フローチャート: 判断 574">
          <a:extLst>
            <a:ext uri="{FF2B5EF4-FFF2-40B4-BE49-F238E27FC236}">
              <a16:creationId xmlns:a16="http://schemas.microsoft.com/office/drawing/2014/main" id="{E10F99EB-FA6E-4110-BF39-3FC344B9E56F}"/>
            </a:ext>
          </a:extLst>
        </xdr:cNvPr>
        <xdr:cNvSpPr/>
      </xdr:nvSpPr>
      <xdr:spPr>
        <a:xfrm>
          <a:off x="14649450" y="180371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576" name="フローチャート: 判断 575">
          <a:extLst>
            <a:ext uri="{FF2B5EF4-FFF2-40B4-BE49-F238E27FC236}">
              <a16:creationId xmlns:a16="http://schemas.microsoft.com/office/drawing/2014/main" id="{33153A4B-6A33-4E9B-A89C-B5E6E460FA45}"/>
            </a:ext>
          </a:extLst>
        </xdr:cNvPr>
        <xdr:cNvSpPr/>
      </xdr:nvSpPr>
      <xdr:spPr>
        <a:xfrm>
          <a:off x="13887450" y="180981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577" name="フローチャート: 判断 576">
          <a:extLst>
            <a:ext uri="{FF2B5EF4-FFF2-40B4-BE49-F238E27FC236}">
              <a16:creationId xmlns:a16="http://schemas.microsoft.com/office/drawing/2014/main" id="{B2F5C6D5-7CAF-4BC0-B494-09EFC9307B61}"/>
            </a:ext>
          </a:extLst>
        </xdr:cNvPr>
        <xdr:cNvSpPr/>
      </xdr:nvSpPr>
      <xdr:spPr>
        <a:xfrm>
          <a:off x="13089890" y="18090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8" name="フローチャート: 判断 577">
          <a:extLst>
            <a:ext uri="{FF2B5EF4-FFF2-40B4-BE49-F238E27FC236}">
              <a16:creationId xmlns:a16="http://schemas.microsoft.com/office/drawing/2014/main" id="{00DE67B2-BA63-435C-BA09-152E3D4E639C}"/>
            </a:ext>
          </a:extLst>
        </xdr:cNvPr>
        <xdr:cNvSpPr/>
      </xdr:nvSpPr>
      <xdr:spPr>
        <a:xfrm>
          <a:off x="123037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579" name="フローチャート: 判断 578">
          <a:extLst>
            <a:ext uri="{FF2B5EF4-FFF2-40B4-BE49-F238E27FC236}">
              <a16:creationId xmlns:a16="http://schemas.microsoft.com/office/drawing/2014/main" id="{147D6DA1-A96E-40B7-B469-01CDF0A5E9E4}"/>
            </a:ext>
          </a:extLst>
        </xdr:cNvPr>
        <xdr:cNvSpPr/>
      </xdr:nvSpPr>
      <xdr:spPr>
        <a:xfrm>
          <a:off x="11487150" y="180981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F66347C-34E4-45B9-A830-924DFBE2C6D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7719F5C8-D900-4094-B81C-DD0003515B6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6C764A35-5A26-4195-939C-C484B04DE42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84A9A3FC-2926-49B1-B007-2CC6166288E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7CE993F2-FA88-4304-AB39-11EBCEB1267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118745</xdr:rowOff>
    </xdr:from>
    <xdr:to>
      <xdr:col>85</xdr:col>
      <xdr:colOff>177800</xdr:colOff>
      <xdr:row>107</xdr:row>
      <xdr:rowOff>48895</xdr:rowOff>
    </xdr:to>
    <xdr:sp macro="" textlink="">
      <xdr:nvSpPr>
        <xdr:cNvPr id="585" name="楕円 584">
          <a:extLst>
            <a:ext uri="{FF2B5EF4-FFF2-40B4-BE49-F238E27FC236}">
              <a16:creationId xmlns:a16="http://schemas.microsoft.com/office/drawing/2014/main" id="{72D62B5D-FAE7-487C-8C40-2D775B3670ED}"/>
            </a:ext>
          </a:extLst>
        </xdr:cNvPr>
        <xdr:cNvSpPr/>
      </xdr:nvSpPr>
      <xdr:spPr>
        <a:xfrm>
          <a:off x="14649450" y="182943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97172</xdr:rowOff>
    </xdr:from>
    <xdr:ext cx="405111" cy="259045"/>
    <xdr:sp macro="" textlink="">
      <xdr:nvSpPr>
        <xdr:cNvPr id="586" name="【公民館】&#10;有形固定資産減価償却率該当値テキスト">
          <a:extLst>
            <a:ext uri="{FF2B5EF4-FFF2-40B4-BE49-F238E27FC236}">
              <a16:creationId xmlns:a16="http://schemas.microsoft.com/office/drawing/2014/main" id="{0796868A-676A-40B4-A392-65D50BBDC54E}"/>
            </a:ext>
          </a:extLst>
        </xdr:cNvPr>
        <xdr:cNvSpPr txBox="1"/>
      </xdr:nvSpPr>
      <xdr:spPr>
        <a:xfrm>
          <a:off x="14742160" y="1826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86361</xdr:rowOff>
    </xdr:from>
    <xdr:to>
      <xdr:col>81</xdr:col>
      <xdr:colOff>101600</xdr:colOff>
      <xdr:row>107</xdr:row>
      <xdr:rowOff>16511</xdr:rowOff>
    </xdr:to>
    <xdr:sp macro="" textlink="">
      <xdr:nvSpPr>
        <xdr:cNvPr id="587" name="楕円 586">
          <a:extLst>
            <a:ext uri="{FF2B5EF4-FFF2-40B4-BE49-F238E27FC236}">
              <a16:creationId xmlns:a16="http://schemas.microsoft.com/office/drawing/2014/main" id="{D0F10A78-C499-42B2-9C0B-8FCECDF09D27}"/>
            </a:ext>
          </a:extLst>
        </xdr:cNvPr>
        <xdr:cNvSpPr/>
      </xdr:nvSpPr>
      <xdr:spPr>
        <a:xfrm>
          <a:off x="13887450" y="182619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137161</xdr:rowOff>
    </xdr:from>
    <xdr:to>
      <xdr:col>85</xdr:col>
      <xdr:colOff>127000</xdr:colOff>
      <xdr:row>106</xdr:row>
      <xdr:rowOff>169545</xdr:rowOff>
    </xdr:to>
    <xdr:cxnSp macro="">
      <xdr:nvCxnSpPr>
        <xdr:cNvPr id="588" name="直線コネクタ 587">
          <a:extLst>
            <a:ext uri="{FF2B5EF4-FFF2-40B4-BE49-F238E27FC236}">
              <a16:creationId xmlns:a16="http://schemas.microsoft.com/office/drawing/2014/main" id="{AA7668E1-B671-4EB8-99B4-24554C55EE31}"/>
            </a:ext>
          </a:extLst>
        </xdr:cNvPr>
        <xdr:cNvCxnSpPr/>
      </xdr:nvCxnSpPr>
      <xdr:spPr>
        <a:xfrm>
          <a:off x="13942060" y="18307051"/>
          <a:ext cx="76200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55880</xdr:rowOff>
    </xdr:from>
    <xdr:to>
      <xdr:col>76</xdr:col>
      <xdr:colOff>165100</xdr:colOff>
      <xdr:row>106</xdr:row>
      <xdr:rowOff>157480</xdr:rowOff>
    </xdr:to>
    <xdr:sp macro="" textlink="">
      <xdr:nvSpPr>
        <xdr:cNvPr id="589" name="楕円 588">
          <a:extLst>
            <a:ext uri="{FF2B5EF4-FFF2-40B4-BE49-F238E27FC236}">
              <a16:creationId xmlns:a16="http://schemas.microsoft.com/office/drawing/2014/main" id="{FF83BDC8-BC6A-4046-AF33-077024B0C146}"/>
            </a:ext>
          </a:extLst>
        </xdr:cNvPr>
        <xdr:cNvSpPr/>
      </xdr:nvSpPr>
      <xdr:spPr>
        <a:xfrm>
          <a:off x="13089890" y="182333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106680</xdr:rowOff>
    </xdr:from>
    <xdr:to>
      <xdr:col>81</xdr:col>
      <xdr:colOff>50800</xdr:colOff>
      <xdr:row>106</xdr:row>
      <xdr:rowOff>137161</xdr:rowOff>
    </xdr:to>
    <xdr:cxnSp macro="">
      <xdr:nvCxnSpPr>
        <xdr:cNvPr id="590" name="直線コネクタ 589">
          <a:extLst>
            <a:ext uri="{FF2B5EF4-FFF2-40B4-BE49-F238E27FC236}">
              <a16:creationId xmlns:a16="http://schemas.microsoft.com/office/drawing/2014/main" id="{52664ACF-E542-4DA8-A6C0-C51BEF87F7B5}"/>
            </a:ext>
          </a:extLst>
        </xdr:cNvPr>
        <xdr:cNvCxnSpPr/>
      </xdr:nvCxnSpPr>
      <xdr:spPr>
        <a:xfrm>
          <a:off x="13144500" y="18278475"/>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23495</xdr:rowOff>
    </xdr:from>
    <xdr:to>
      <xdr:col>72</xdr:col>
      <xdr:colOff>38100</xdr:colOff>
      <xdr:row>106</xdr:row>
      <xdr:rowOff>125095</xdr:rowOff>
    </xdr:to>
    <xdr:sp macro="" textlink="">
      <xdr:nvSpPr>
        <xdr:cNvPr id="591" name="楕円 590">
          <a:extLst>
            <a:ext uri="{FF2B5EF4-FFF2-40B4-BE49-F238E27FC236}">
              <a16:creationId xmlns:a16="http://schemas.microsoft.com/office/drawing/2014/main" id="{96233964-F6EC-4C3F-9F23-1DEA1AF05187}"/>
            </a:ext>
          </a:extLst>
        </xdr:cNvPr>
        <xdr:cNvSpPr/>
      </xdr:nvSpPr>
      <xdr:spPr>
        <a:xfrm>
          <a:off x="12303760" y="181933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74295</xdr:rowOff>
    </xdr:from>
    <xdr:to>
      <xdr:col>76</xdr:col>
      <xdr:colOff>114300</xdr:colOff>
      <xdr:row>106</xdr:row>
      <xdr:rowOff>106680</xdr:rowOff>
    </xdr:to>
    <xdr:cxnSp macro="">
      <xdr:nvCxnSpPr>
        <xdr:cNvPr id="592" name="直線コネクタ 591">
          <a:extLst>
            <a:ext uri="{FF2B5EF4-FFF2-40B4-BE49-F238E27FC236}">
              <a16:creationId xmlns:a16="http://schemas.microsoft.com/office/drawing/2014/main" id="{AB7583F8-A55B-4C2C-A309-8DC8646E486D}"/>
            </a:ext>
          </a:extLst>
        </xdr:cNvPr>
        <xdr:cNvCxnSpPr/>
      </xdr:nvCxnSpPr>
      <xdr:spPr>
        <a:xfrm>
          <a:off x="12346940" y="1824799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164464</xdr:rowOff>
    </xdr:from>
    <xdr:to>
      <xdr:col>67</xdr:col>
      <xdr:colOff>101600</xdr:colOff>
      <xdr:row>106</xdr:row>
      <xdr:rowOff>94614</xdr:rowOff>
    </xdr:to>
    <xdr:sp macro="" textlink="">
      <xdr:nvSpPr>
        <xdr:cNvPr id="593" name="楕円 592">
          <a:extLst>
            <a:ext uri="{FF2B5EF4-FFF2-40B4-BE49-F238E27FC236}">
              <a16:creationId xmlns:a16="http://schemas.microsoft.com/office/drawing/2014/main" id="{6B687A77-D4A8-46B3-92E0-93D81A9DF7C6}"/>
            </a:ext>
          </a:extLst>
        </xdr:cNvPr>
        <xdr:cNvSpPr/>
      </xdr:nvSpPr>
      <xdr:spPr>
        <a:xfrm>
          <a:off x="11487150" y="181705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43814</xdr:rowOff>
    </xdr:from>
    <xdr:to>
      <xdr:col>71</xdr:col>
      <xdr:colOff>177800</xdr:colOff>
      <xdr:row>106</xdr:row>
      <xdr:rowOff>74295</xdr:rowOff>
    </xdr:to>
    <xdr:cxnSp macro="">
      <xdr:nvCxnSpPr>
        <xdr:cNvPr id="594" name="直線コネクタ 593">
          <a:extLst>
            <a:ext uri="{FF2B5EF4-FFF2-40B4-BE49-F238E27FC236}">
              <a16:creationId xmlns:a16="http://schemas.microsoft.com/office/drawing/2014/main" id="{085AD37D-5666-4827-B86C-8D230F39A2BE}"/>
            </a:ext>
          </a:extLst>
        </xdr:cNvPr>
        <xdr:cNvCxnSpPr/>
      </xdr:nvCxnSpPr>
      <xdr:spPr>
        <a:xfrm>
          <a:off x="11541760" y="18219419"/>
          <a:ext cx="80518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595" name="n_1aveValue【公民館】&#10;有形固定資産減価償却率">
          <a:extLst>
            <a:ext uri="{FF2B5EF4-FFF2-40B4-BE49-F238E27FC236}">
              <a16:creationId xmlns:a16="http://schemas.microsoft.com/office/drawing/2014/main" id="{47810C4A-607C-48EC-995F-746BB3011C8F}"/>
            </a:ext>
          </a:extLst>
        </xdr:cNvPr>
        <xdr:cNvSpPr txBox="1"/>
      </xdr:nvSpPr>
      <xdr:spPr>
        <a:xfrm>
          <a:off x="1373823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596" name="n_2aveValue【公民館】&#10;有形固定資産減価償却率">
          <a:extLst>
            <a:ext uri="{FF2B5EF4-FFF2-40B4-BE49-F238E27FC236}">
              <a16:creationId xmlns:a16="http://schemas.microsoft.com/office/drawing/2014/main" id="{5FBEB9C5-4EEB-4180-A4A3-8377F8CE1497}"/>
            </a:ext>
          </a:extLst>
        </xdr:cNvPr>
        <xdr:cNvSpPr txBox="1"/>
      </xdr:nvSpPr>
      <xdr:spPr>
        <a:xfrm>
          <a:off x="12957184" y="17861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7" name="n_3aveValue【公民館】&#10;有形固定資産減価償却率">
          <a:extLst>
            <a:ext uri="{FF2B5EF4-FFF2-40B4-BE49-F238E27FC236}">
              <a16:creationId xmlns:a16="http://schemas.microsoft.com/office/drawing/2014/main" id="{903F6035-09C6-43F6-AED7-80E95C964F19}"/>
            </a:ext>
          </a:extLst>
        </xdr:cNvPr>
        <xdr:cNvSpPr txBox="1"/>
      </xdr:nvSpPr>
      <xdr:spPr>
        <a:xfrm>
          <a:off x="1217105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598" name="n_4aveValue【公民館】&#10;有形固定資産減価償却率">
          <a:extLst>
            <a:ext uri="{FF2B5EF4-FFF2-40B4-BE49-F238E27FC236}">
              <a16:creationId xmlns:a16="http://schemas.microsoft.com/office/drawing/2014/main" id="{0CCA8EED-478E-4FF4-8F88-70730D5E8096}"/>
            </a:ext>
          </a:extLst>
        </xdr:cNvPr>
        <xdr:cNvSpPr txBox="1"/>
      </xdr:nvSpPr>
      <xdr:spPr>
        <a:xfrm>
          <a:off x="113544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7638</xdr:rowOff>
    </xdr:from>
    <xdr:ext cx="405111" cy="259045"/>
    <xdr:sp macro="" textlink="">
      <xdr:nvSpPr>
        <xdr:cNvPr id="599" name="n_1mainValue【公民館】&#10;有形固定資産減価償却率">
          <a:extLst>
            <a:ext uri="{FF2B5EF4-FFF2-40B4-BE49-F238E27FC236}">
              <a16:creationId xmlns:a16="http://schemas.microsoft.com/office/drawing/2014/main" id="{5219C106-E30D-4792-84E6-42727AB8130D}"/>
            </a:ext>
          </a:extLst>
        </xdr:cNvPr>
        <xdr:cNvSpPr txBox="1"/>
      </xdr:nvSpPr>
      <xdr:spPr>
        <a:xfrm>
          <a:off x="13738234" y="1835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148607</xdr:rowOff>
    </xdr:from>
    <xdr:ext cx="405111" cy="259045"/>
    <xdr:sp macro="" textlink="">
      <xdr:nvSpPr>
        <xdr:cNvPr id="600" name="n_2mainValue【公民館】&#10;有形固定資産減価償却率">
          <a:extLst>
            <a:ext uri="{FF2B5EF4-FFF2-40B4-BE49-F238E27FC236}">
              <a16:creationId xmlns:a16="http://schemas.microsoft.com/office/drawing/2014/main" id="{9F26A7C5-59E3-466B-B9CE-C15BA4F71F7A}"/>
            </a:ext>
          </a:extLst>
        </xdr:cNvPr>
        <xdr:cNvSpPr txBox="1"/>
      </xdr:nvSpPr>
      <xdr:spPr>
        <a:xfrm>
          <a:off x="1295718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116222</xdr:rowOff>
    </xdr:from>
    <xdr:ext cx="405111" cy="259045"/>
    <xdr:sp macro="" textlink="">
      <xdr:nvSpPr>
        <xdr:cNvPr id="601" name="n_3mainValue【公民館】&#10;有形固定資産減価償却率">
          <a:extLst>
            <a:ext uri="{FF2B5EF4-FFF2-40B4-BE49-F238E27FC236}">
              <a16:creationId xmlns:a16="http://schemas.microsoft.com/office/drawing/2014/main" id="{62A8F2BF-1AF1-4905-A28C-41A3F90044CE}"/>
            </a:ext>
          </a:extLst>
        </xdr:cNvPr>
        <xdr:cNvSpPr txBox="1"/>
      </xdr:nvSpPr>
      <xdr:spPr>
        <a:xfrm>
          <a:off x="12171054" y="182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85741</xdr:rowOff>
    </xdr:from>
    <xdr:ext cx="405111" cy="259045"/>
    <xdr:sp macro="" textlink="">
      <xdr:nvSpPr>
        <xdr:cNvPr id="602" name="n_4mainValue【公民館】&#10;有形固定資産減価償却率">
          <a:extLst>
            <a:ext uri="{FF2B5EF4-FFF2-40B4-BE49-F238E27FC236}">
              <a16:creationId xmlns:a16="http://schemas.microsoft.com/office/drawing/2014/main" id="{651E4EC0-58C1-4ADB-9A32-084DF643A11C}"/>
            </a:ext>
          </a:extLst>
        </xdr:cNvPr>
        <xdr:cNvSpPr txBox="1"/>
      </xdr:nvSpPr>
      <xdr:spPr>
        <a:xfrm>
          <a:off x="11354444" y="18261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00C72F27-9598-43AD-AB9C-23C0121178D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F0A567BF-7FFB-4488-968F-49502CB1DD3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02BAA0C5-7656-4F8C-AE30-2F8A8092690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BC9826E3-E533-4561-8BC7-E7A58A4427E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975BDD50-A63F-4A47-B2B7-EAD9ACA993C8}"/>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D1FEED04-B34C-4521-97FA-580E4E2D49F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58CC069B-54F7-4E61-8A37-ACE9919EC800}"/>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CD372C76-07D3-4852-A019-1B15D163D9B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98EA3DB0-12A1-4D4E-8CAC-ABE9C35ECB3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0E9B058D-3398-4A6B-B10B-5508A85444C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90206DCD-F8E8-4DAB-95E6-60ED6B60BC95}"/>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6D42C0C3-61DB-455A-81C2-B2EF25282412}"/>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8C4F410D-8375-4C87-8EEA-C58C244F73B8}"/>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30E0B422-F25A-4950-8C60-CDDC8E713DA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D3595FD6-4F3F-4F38-A9D2-927A4B604A57}"/>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F599FC21-9436-4631-97F1-3850A41A30A2}"/>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5CCE5C3D-0B80-4D10-B67A-D7C22C3FEB99}"/>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D8062EB4-1459-4E6A-8774-9ADEF7733C58}"/>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C735D641-AFC5-46AA-BE3C-202B13A91EB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49119C11-DF94-42E1-B69C-0708D352B6F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公民館】&#10;一人当たり面積グラフ枠">
          <a:extLst>
            <a:ext uri="{FF2B5EF4-FFF2-40B4-BE49-F238E27FC236}">
              <a16:creationId xmlns:a16="http://schemas.microsoft.com/office/drawing/2014/main" id="{8FB7AD54-6F65-4F95-B34A-B14AE73C434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624" name="直線コネクタ 623">
          <a:extLst>
            <a:ext uri="{FF2B5EF4-FFF2-40B4-BE49-F238E27FC236}">
              <a16:creationId xmlns:a16="http://schemas.microsoft.com/office/drawing/2014/main" id="{AE91AFAD-0FAA-4BF3-AE35-7A3F6B6B8744}"/>
            </a:ext>
          </a:extLst>
        </xdr:cNvPr>
        <xdr:cNvCxnSpPr/>
      </xdr:nvCxnSpPr>
      <xdr:spPr>
        <a:xfrm flipV="1">
          <a:off x="19947254" y="17446294"/>
          <a:ext cx="0" cy="1137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625" name="【公民館】&#10;一人当たり面積最小値テキスト">
          <a:extLst>
            <a:ext uri="{FF2B5EF4-FFF2-40B4-BE49-F238E27FC236}">
              <a16:creationId xmlns:a16="http://schemas.microsoft.com/office/drawing/2014/main" id="{92A5CA07-FA0C-41C2-B769-B4869C7F3A22}"/>
            </a:ext>
          </a:extLst>
        </xdr:cNvPr>
        <xdr:cNvSpPr txBox="1"/>
      </xdr:nvSpPr>
      <xdr:spPr>
        <a:xfrm>
          <a:off x="1998599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626" name="直線コネクタ 625">
          <a:extLst>
            <a:ext uri="{FF2B5EF4-FFF2-40B4-BE49-F238E27FC236}">
              <a16:creationId xmlns:a16="http://schemas.microsoft.com/office/drawing/2014/main" id="{DA217025-6E9E-406D-BD9B-5508C87DE808}"/>
            </a:ext>
          </a:extLst>
        </xdr:cNvPr>
        <xdr:cNvCxnSpPr/>
      </xdr:nvCxnSpPr>
      <xdr:spPr>
        <a:xfrm>
          <a:off x="19885660" y="18583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627" name="【公民館】&#10;一人当たり面積最大値テキスト">
          <a:extLst>
            <a:ext uri="{FF2B5EF4-FFF2-40B4-BE49-F238E27FC236}">
              <a16:creationId xmlns:a16="http://schemas.microsoft.com/office/drawing/2014/main" id="{7B45E979-869F-4043-9521-D32E3D0DE265}"/>
            </a:ext>
          </a:extLst>
        </xdr:cNvPr>
        <xdr:cNvSpPr txBox="1"/>
      </xdr:nvSpPr>
      <xdr:spPr>
        <a:xfrm>
          <a:off x="1998599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628" name="直線コネクタ 627">
          <a:extLst>
            <a:ext uri="{FF2B5EF4-FFF2-40B4-BE49-F238E27FC236}">
              <a16:creationId xmlns:a16="http://schemas.microsoft.com/office/drawing/2014/main" id="{A2EA3F98-F506-4F84-90C8-1616D1B25AD6}"/>
            </a:ext>
          </a:extLst>
        </xdr:cNvPr>
        <xdr:cNvCxnSpPr/>
      </xdr:nvCxnSpPr>
      <xdr:spPr>
        <a:xfrm>
          <a:off x="19885660" y="17446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629" name="【公民館】&#10;一人当たり面積平均値テキスト">
          <a:extLst>
            <a:ext uri="{FF2B5EF4-FFF2-40B4-BE49-F238E27FC236}">
              <a16:creationId xmlns:a16="http://schemas.microsoft.com/office/drawing/2014/main" id="{CC293255-C5ED-4636-89C8-37011607D91C}"/>
            </a:ext>
          </a:extLst>
        </xdr:cNvPr>
        <xdr:cNvSpPr txBox="1"/>
      </xdr:nvSpPr>
      <xdr:spPr>
        <a:xfrm>
          <a:off x="19985990" y="18192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630" name="フローチャート: 判断 629">
          <a:extLst>
            <a:ext uri="{FF2B5EF4-FFF2-40B4-BE49-F238E27FC236}">
              <a16:creationId xmlns:a16="http://schemas.microsoft.com/office/drawing/2014/main" id="{629CBDA8-F5E6-48F9-BEEF-CA8E591794CF}"/>
            </a:ext>
          </a:extLst>
        </xdr:cNvPr>
        <xdr:cNvSpPr/>
      </xdr:nvSpPr>
      <xdr:spPr>
        <a:xfrm>
          <a:off x="19904710" y="1834830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631" name="フローチャート: 判断 630">
          <a:extLst>
            <a:ext uri="{FF2B5EF4-FFF2-40B4-BE49-F238E27FC236}">
              <a16:creationId xmlns:a16="http://schemas.microsoft.com/office/drawing/2014/main" id="{24E4BE63-139E-4CF2-BA93-65928ED72593}"/>
            </a:ext>
          </a:extLst>
        </xdr:cNvPr>
        <xdr:cNvSpPr/>
      </xdr:nvSpPr>
      <xdr:spPr>
        <a:xfrm>
          <a:off x="19161760" y="1836125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632" name="フローチャート: 判断 631">
          <a:extLst>
            <a:ext uri="{FF2B5EF4-FFF2-40B4-BE49-F238E27FC236}">
              <a16:creationId xmlns:a16="http://schemas.microsoft.com/office/drawing/2014/main" id="{D02EC754-6FB6-4377-B863-D471609E03FA}"/>
            </a:ext>
          </a:extLst>
        </xdr:cNvPr>
        <xdr:cNvSpPr/>
      </xdr:nvSpPr>
      <xdr:spPr>
        <a:xfrm>
          <a:off x="18345150" y="1836536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633" name="フローチャート: 判断 632">
          <a:extLst>
            <a:ext uri="{FF2B5EF4-FFF2-40B4-BE49-F238E27FC236}">
              <a16:creationId xmlns:a16="http://schemas.microsoft.com/office/drawing/2014/main" id="{523FDF90-8E90-40B1-B5D0-D01C0D7DA8DB}"/>
            </a:ext>
          </a:extLst>
        </xdr:cNvPr>
        <xdr:cNvSpPr/>
      </xdr:nvSpPr>
      <xdr:spPr>
        <a:xfrm>
          <a:off x="17547590" y="183667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634" name="フローチャート: 判断 633">
          <a:extLst>
            <a:ext uri="{FF2B5EF4-FFF2-40B4-BE49-F238E27FC236}">
              <a16:creationId xmlns:a16="http://schemas.microsoft.com/office/drawing/2014/main" id="{DE0CDA9F-14A3-4BF8-A637-01620239A07D}"/>
            </a:ext>
          </a:extLst>
        </xdr:cNvPr>
        <xdr:cNvSpPr/>
      </xdr:nvSpPr>
      <xdr:spPr>
        <a:xfrm>
          <a:off x="16761460" y="1836079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48438501-5B0A-4D99-8603-1D14B8EF34E8}"/>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A1B557E7-EDF2-4841-9219-E03E458AE78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C610B40D-17C1-4638-8A1C-EF127F0AC2E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5B99F756-B0DF-45BB-BB2E-CB832440303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5A737379-2DC2-4CEB-9AA4-612C545C50C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70662</xdr:rowOff>
    </xdr:from>
    <xdr:to>
      <xdr:col>116</xdr:col>
      <xdr:colOff>114300</xdr:colOff>
      <xdr:row>108</xdr:row>
      <xdr:rowOff>812</xdr:rowOff>
    </xdr:to>
    <xdr:sp macro="" textlink="">
      <xdr:nvSpPr>
        <xdr:cNvPr id="640" name="楕円 639">
          <a:extLst>
            <a:ext uri="{FF2B5EF4-FFF2-40B4-BE49-F238E27FC236}">
              <a16:creationId xmlns:a16="http://schemas.microsoft.com/office/drawing/2014/main" id="{92292E61-269F-40C2-B05E-17C2B10BCDE1}"/>
            </a:ext>
          </a:extLst>
        </xdr:cNvPr>
        <xdr:cNvSpPr/>
      </xdr:nvSpPr>
      <xdr:spPr>
        <a:xfrm>
          <a:off x="19904710" y="184139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157039</xdr:rowOff>
    </xdr:from>
    <xdr:ext cx="469744" cy="259045"/>
    <xdr:sp macro="" textlink="">
      <xdr:nvSpPr>
        <xdr:cNvPr id="641" name="【公民館】&#10;一人当たり面積該当値テキスト">
          <a:extLst>
            <a:ext uri="{FF2B5EF4-FFF2-40B4-BE49-F238E27FC236}">
              <a16:creationId xmlns:a16="http://schemas.microsoft.com/office/drawing/2014/main" id="{D4F52B53-21B9-4661-BB40-5B45FE898688}"/>
            </a:ext>
          </a:extLst>
        </xdr:cNvPr>
        <xdr:cNvSpPr txBox="1"/>
      </xdr:nvSpPr>
      <xdr:spPr>
        <a:xfrm>
          <a:off x="19985990" y="1833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73406</xdr:rowOff>
    </xdr:from>
    <xdr:to>
      <xdr:col>112</xdr:col>
      <xdr:colOff>38100</xdr:colOff>
      <xdr:row>108</xdr:row>
      <xdr:rowOff>3556</xdr:rowOff>
    </xdr:to>
    <xdr:sp macro="" textlink="">
      <xdr:nvSpPr>
        <xdr:cNvPr id="642" name="楕円 641">
          <a:extLst>
            <a:ext uri="{FF2B5EF4-FFF2-40B4-BE49-F238E27FC236}">
              <a16:creationId xmlns:a16="http://schemas.microsoft.com/office/drawing/2014/main" id="{AE2FDB62-48CC-4D99-9FA9-58F751248D7F}"/>
            </a:ext>
          </a:extLst>
        </xdr:cNvPr>
        <xdr:cNvSpPr/>
      </xdr:nvSpPr>
      <xdr:spPr>
        <a:xfrm>
          <a:off x="19161760" y="184185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121462</xdr:rowOff>
    </xdr:from>
    <xdr:to>
      <xdr:col>116</xdr:col>
      <xdr:colOff>63500</xdr:colOff>
      <xdr:row>107</xdr:row>
      <xdr:rowOff>124206</xdr:rowOff>
    </xdr:to>
    <xdr:cxnSp macro="">
      <xdr:nvCxnSpPr>
        <xdr:cNvPr id="643" name="直線コネクタ 642">
          <a:extLst>
            <a:ext uri="{FF2B5EF4-FFF2-40B4-BE49-F238E27FC236}">
              <a16:creationId xmlns:a16="http://schemas.microsoft.com/office/drawing/2014/main" id="{4E1C2484-7061-40F6-B3CB-250237B1662D}"/>
            </a:ext>
          </a:extLst>
        </xdr:cNvPr>
        <xdr:cNvCxnSpPr/>
      </xdr:nvCxnSpPr>
      <xdr:spPr>
        <a:xfrm flipV="1">
          <a:off x="19204940" y="18468517"/>
          <a:ext cx="74295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76149</xdr:rowOff>
    </xdr:from>
    <xdr:to>
      <xdr:col>107</xdr:col>
      <xdr:colOff>101600</xdr:colOff>
      <xdr:row>108</xdr:row>
      <xdr:rowOff>6299</xdr:rowOff>
    </xdr:to>
    <xdr:sp macro="" textlink="">
      <xdr:nvSpPr>
        <xdr:cNvPr id="644" name="楕円 643">
          <a:extLst>
            <a:ext uri="{FF2B5EF4-FFF2-40B4-BE49-F238E27FC236}">
              <a16:creationId xmlns:a16="http://schemas.microsoft.com/office/drawing/2014/main" id="{39BB08DA-88FB-4C0B-BCB9-1DE3071A047D}"/>
            </a:ext>
          </a:extLst>
        </xdr:cNvPr>
        <xdr:cNvSpPr/>
      </xdr:nvSpPr>
      <xdr:spPr>
        <a:xfrm>
          <a:off x="18345150" y="184212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124206</xdr:rowOff>
    </xdr:from>
    <xdr:to>
      <xdr:col>111</xdr:col>
      <xdr:colOff>177800</xdr:colOff>
      <xdr:row>107</xdr:row>
      <xdr:rowOff>126949</xdr:rowOff>
    </xdr:to>
    <xdr:cxnSp macro="">
      <xdr:nvCxnSpPr>
        <xdr:cNvPr id="645" name="直線コネクタ 644">
          <a:extLst>
            <a:ext uri="{FF2B5EF4-FFF2-40B4-BE49-F238E27FC236}">
              <a16:creationId xmlns:a16="http://schemas.microsoft.com/office/drawing/2014/main" id="{C1657C2A-7884-4356-96E2-42CD6580CAC3}"/>
            </a:ext>
          </a:extLst>
        </xdr:cNvPr>
        <xdr:cNvCxnSpPr/>
      </xdr:nvCxnSpPr>
      <xdr:spPr>
        <a:xfrm flipV="1">
          <a:off x="18399760" y="18471261"/>
          <a:ext cx="80518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77978</xdr:rowOff>
    </xdr:from>
    <xdr:to>
      <xdr:col>102</xdr:col>
      <xdr:colOff>165100</xdr:colOff>
      <xdr:row>108</xdr:row>
      <xdr:rowOff>8128</xdr:rowOff>
    </xdr:to>
    <xdr:sp macro="" textlink="">
      <xdr:nvSpPr>
        <xdr:cNvPr id="646" name="楕円 645">
          <a:extLst>
            <a:ext uri="{FF2B5EF4-FFF2-40B4-BE49-F238E27FC236}">
              <a16:creationId xmlns:a16="http://schemas.microsoft.com/office/drawing/2014/main" id="{A2DCBDA1-1D06-4886-B47F-F27C2287BDA3}"/>
            </a:ext>
          </a:extLst>
        </xdr:cNvPr>
        <xdr:cNvSpPr/>
      </xdr:nvSpPr>
      <xdr:spPr>
        <a:xfrm>
          <a:off x="17547590" y="184231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126949</xdr:rowOff>
    </xdr:from>
    <xdr:to>
      <xdr:col>107</xdr:col>
      <xdr:colOff>50800</xdr:colOff>
      <xdr:row>107</xdr:row>
      <xdr:rowOff>128778</xdr:rowOff>
    </xdr:to>
    <xdr:cxnSp macro="">
      <xdr:nvCxnSpPr>
        <xdr:cNvPr id="647" name="直線コネクタ 646">
          <a:extLst>
            <a:ext uri="{FF2B5EF4-FFF2-40B4-BE49-F238E27FC236}">
              <a16:creationId xmlns:a16="http://schemas.microsoft.com/office/drawing/2014/main" id="{699D0508-F7F4-4526-BB90-E56A21D6D11C}"/>
            </a:ext>
          </a:extLst>
        </xdr:cNvPr>
        <xdr:cNvCxnSpPr/>
      </xdr:nvCxnSpPr>
      <xdr:spPr>
        <a:xfrm flipV="1">
          <a:off x="17602200" y="18475909"/>
          <a:ext cx="79756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81178</xdr:rowOff>
    </xdr:from>
    <xdr:to>
      <xdr:col>98</xdr:col>
      <xdr:colOff>38100</xdr:colOff>
      <xdr:row>108</xdr:row>
      <xdr:rowOff>11328</xdr:rowOff>
    </xdr:to>
    <xdr:sp macro="" textlink="">
      <xdr:nvSpPr>
        <xdr:cNvPr id="648" name="楕円 647">
          <a:extLst>
            <a:ext uri="{FF2B5EF4-FFF2-40B4-BE49-F238E27FC236}">
              <a16:creationId xmlns:a16="http://schemas.microsoft.com/office/drawing/2014/main" id="{4B61AEAD-AF1C-46BF-A5FB-826D38127962}"/>
            </a:ext>
          </a:extLst>
        </xdr:cNvPr>
        <xdr:cNvSpPr/>
      </xdr:nvSpPr>
      <xdr:spPr>
        <a:xfrm>
          <a:off x="16761460" y="184282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128778</xdr:rowOff>
    </xdr:from>
    <xdr:to>
      <xdr:col>102</xdr:col>
      <xdr:colOff>114300</xdr:colOff>
      <xdr:row>107</xdr:row>
      <xdr:rowOff>131978</xdr:rowOff>
    </xdr:to>
    <xdr:cxnSp macro="">
      <xdr:nvCxnSpPr>
        <xdr:cNvPr id="649" name="直線コネクタ 648">
          <a:extLst>
            <a:ext uri="{FF2B5EF4-FFF2-40B4-BE49-F238E27FC236}">
              <a16:creationId xmlns:a16="http://schemas.microsoft.com/office/drawing/2014/main" id="{B0C23A72-49E7-46DF-BFFA-8B3CF289C7F3}"/>
            </a:ext>
          </a:extLst>
        </xdr:cNvPr>
        <xdr:cNvCxnSpPr/>
      </xdr:nvCxnSpPr>
      <xdr:spPr>
        <a:xfrm flipV="1">
          <a:off x="16804640" y="18477738"/>
          <a:ext cx="79756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650" name="n_1aveValue【公民館】&#10;一人当たり面積">
          <a:extLst>
            <a:ext uri="{FF2B5EF4-FFF2-40B4-BE49-F238E27FC236}">
              <a16:creationId xmlns:a16="http://schemas.microsoft.com/office/drawing/2014/main" id="{F6757E9F-3F73-4B5D-BB7D-B2DCF62D71B7}"/>
            </a:ext>
          </a:extLst>
        </xdr:cNvPr>
        <xdr:cNvSpPr txBox="1"/>
      </xdr:nvSpPr>
      <xdr:spPr>
        <a:xfrm>
          <a:off x="18982132" y="1813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651" name="n_2aveValue【公民館】&#10;一人当たり面積">
          <a:extLst>
            <a:ext uri="{FF2B5EF4-FFF2-40B4-BE49-F238E27FC236}">
              <a16:creationId xmlns:a16="http://schemas.microsoft.com/office/drawing/2014/main" id="{AF5B3179-A669-44A5-8A5A-2D2836A4F6DE}"/>
            </a:ext>
          </a:extLst>
        </xdr:cNvPr>
        <xdr:cNvSpPr txBox="1"/>
      </xdr:nvSpPr>
      <xdr:spPr>
        <a:xfrm>
          <a:off x="18182032" y="18142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652" name="n_3aveValue【公民館】&#10;一人当たり面積">
          <a:extLst>
            <a:ext uri="{FF2B5EF4-FFF2-40B4-BE49-F238E27FC236}">
              <a16:creationId xmlns:a16="http://schemas.microsoft.com/office/drawing/2014/main" id="{D3611910-A746-48EC-9B0E-302E4C460F0B}"/>
            </a:ext>
          </a:extLst>
        </xdr:cNvPr>
        <xdr:cNvSpPr txBox="1"/>
      </xdr:nvSpPr>
      <xdr:spPr>
        <a:xfrm>
          <a:off x="17384472" y="1814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653" name="n_4aveValue【公民館】&#10;一人当たり面積">
          <a:extLst>
            <a:ext uri="{FF2B5EF4-FFF2-40B4-BE49-F238E27FC236}">
              <a16:creationId xmlns:a16="http://schemas.microsoft.com/office/drawing/2014/main" id="{7AA9A477-4F57-46F6-B9DD-A8165FBA655F}"/>
            </a:ext>
          </a:extLst>
        </xdr:cNvPr>
        <xdr:cNvSpPr txBox="1"/>
      </xdr:nvSpPr>
      <xdr:spPr>
        <a:xfrm>
          <a:off x="16588817" y="181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166133</xdr:rowOff>
    </xdr:from>
    <xdr:ext cx="469744" cy="259045"/>
    <xdr:sp macro="" textlink="">
      <xdr:nvSpPr>
        <xdr:cNvPr id="654" name="n_1mainValue【公民館】&#10;一人当たり面積">
          <a:extLst>
            <a:ext uri="{FF2B5EF4-FFF2-40B4-BE49-F238E27FC236}">
              <a16:creationId xmlns:a16="http://schemas.microsoft.com/office/drawing/2014/main" id="{44964741-BE12-4B14-AA04-F76D59316F65}"/>
            </a:ext>
          </a:extLst>
        </xdr:cNvPr>
        <xdr:cNvSpPr txBox="1"/>
      </xdr:nvSpPr>
      <xdr:spPr>
        <a:xfrm>
          <a:off x="18982132" y="1851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168876</xdr:rowOff>
    </xdr:from>
    <xdr:ext cx="469744" cy="259045"/>
    <xdr:sp macro="" textlink="">
      <xdr:nvSpPr>
        <xdr:cNvPr id="655" name="n_2mainValue【公民館】&#10;一人当たり面積">
          <a:extLst>
            <a:ext uri="{FF2B5EF4-FFF2-40B4-BE49-F238E27FC236}">
              <a16:creationId xmlns:a16="http://schemas.microsoft.com/office/drawing/2014/main" id="{3E91F588-8EAB-4D79-88FB-DB03EAEF8501}"/>
            </a:ext>
          </a:extLst>
        </xdr:cNvPr>
        <xdr:cNvSpPr txBox="1"/>
      </xdr:nvSpPr>
      <xdr:spPr>
        <a:xfrm>
          <a:off x="18182032" y="1851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170705</xdr:rowOff>
    </xdr:from>
    <xdr:ext cx="469744" cy="259045"/>
    <xdr:sp macro="" textlink="">
      <xdr:nvSpPr>
        <xdr:cNvPr id="656" name="n_3mainValue【公民館】&#10;一人当たり面積">
          <a:extLst>
            <a:ext uri="{FF2B5EF4-FFF2-40B4-BE49-F238E27FC236}">
              <a16:creationId xmlns:a16="http://schemas.microsoft.com/office/drawing/2014/main" id="{E0D12FC4-3C6E-4D43-B5CE-DC025E70D4D6}"/>
            </a:ext>
          </a:extLst>
        </xdr:cNvPr>
        <xdr:cNvSpPr txBox="1"/>
      </xdr:nvSpPr>
      <xdr:spPr>
        <a:xfrm>
          <a:off x="17384472" y="1851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2455</xdr:rowOff>
    </xdr:from>
    <xdr:ext cx="469744" cy="259045"/>
    <xdr:sp macro="" textlink="">
      <xdr:nvSpPr>
        <xdr:cNvPr id="657" name="n_4mainValue【公民館】&#10;一人当たり面積">
          <a:extLst>
            <a:ext uri="{FF2B5EF4-FFF2-40B4-BE49-F238E27FC236}">
              <a16:creationId xmlns:a16="http://schemas.microsoft.com/office/drawing/2014/main" id="{0D64BCD9-C6C0-449A-84BB-57FA1619B525}"/>
            </a:ext>
          </a:extLst>
        </xdr:cNvPr>
        <xdr:cNvSpPr txBox="1"/>
      </xdr:nvSpPr>
      <xdr:spPr>
        <a:xfrm>
          <a:off x="16588817" y="185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6AECEC0C-30F2-422E-9E32-607984BF11B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5C78B099-AA07-4F45-B7E6-7B61E1D9AE8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4CA7477F-5B49-4BFF-83FE-90CA245C338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類似団体と比較して有形固定資産減価償却率が高くなっている施設は、道路、認定こども園・幼稚園・保育所、学校施設、公民館である。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学校施設については、人口減少、少子高齢化に伴い児童・生徒が減少していくことから、将来の施設更新や長寿命化に当たっては統合を前提に取り組んでいく必要があり、個別施設計画において、小学校及び中学校の統廃合を行う方向性を打ち出し、具体的な議論や取組を実施しているところ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722A7D-D5D0-49DE-9CF6-406EE8F48D3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BC418D-9D43-40FD-B37A-C943A6C330F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E32805B-C55F-4E68-9E23-AD72DE5DF38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3D590F-927C-4192-B6FA-9EEC8A47550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三重県大台町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BA5D4D-59A6-4BE8-856B-D068AA1FBCE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0D926B-B58C-43D9-A9E7-5B906A21329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4B480F-69FA-4224-A4A2-AE0FB2E9E8D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456349-D3D6-4025-ADC3-9687403F4A7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6FEA260-E867-4739-9129-EA4220EE92E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B3AE54-E7B0-4138-A354-93393CE46F95}"/>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8,204
8,061
362.86
8,583,520
8,364,740
184,705
4,992,940
6,760,321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17FC34-A90F-490A-B490-D62ABAFC0DC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5C3421-228C-476F-8C7B-B22FFC8B93D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4E44BD-158E-4219-8B4E-117B3494E60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F4C622-4076-4AA3-A8DE-7A817BFE0B95}"/>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139D03C-E96A-4EF2-8695-257C90BE4E5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0CC417-05B7-4011-82DF-BD161DDFCB3E}"/>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3747F1B-5961-44EA-9C0F-71A1007BBA5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0A668D-608D-4D7B-BBC1-E95FAEB2BC7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D404B2-886A-4A21-855F-E051FD92543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0D4B0A-B98F-4507-937F-0701325B9A9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4066889-1970-4B06-A597-1F1C790D726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1238DF-3C9B-46DC-A8E8-034997FAA51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99A9D4-E456-4C14-8B22-82DD24576AE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36AE46-6520-41C3-8A2B-26D9134DE73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AE9291-CEBE-4D91-818B-50F950154BA6}"/>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24CC10-D21E-41D7-B549-295ACAD9C09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F79CEA-42E7-4EB8-9315-6ADC57DD55C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8BA9B1-E49C-4344-AA4B-0B1C2FB4F87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E9783B-F0AE-4D5A-AAA0-53BE6A5C319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F1EA1EF-DE5E-46A0-925C-8E636BB915B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F7C201F-8EDF-440E-8E3E-E3E6278E63B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562D07C-17B9-4C5D-82D6-8748C055418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972AC6-4989-4CCF-954A-E956653F882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D079C9-376D-4057-B051-FC131E2F6F9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65CDF2-00D8-48E1-AD91-72F75E7BB88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8A3F38-AF90-448A-AA8D-6A19130DF6F1}"/>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A5CE11-7844-4E72-B9BB-A0C98C7690C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DDD495D-61C4-42DB-9AF4-34395F5A6A1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5AD083-CED9-465F-8A2B-856BBDAC055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6DD3732-CD59-4EAC-B924-B15A583F7E8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8CC005C-657F-4E7A-BF46-3B2B06044D5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BDAFE54-DFB9-457F-84D0-7DB23F9B548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EA1EEC7-A23C-4CCE-A1DE-21F8BB1AE903}"/>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43E2C4-02FB-40AF-9E89-1B3E8C32846C}"/>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8F78DEF-9142-40BD-B7A2-0FB2A3D63C0E}"/>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F0E1197-9967-4122-9CAF-9A719FCDB1FF}"/>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96A0AD1-DBF1-4AB4-85E1-D5D96B2D3798}"/>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450866-7ED3-4220-B5B8-DB3C41FC8966}"/>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AA1ADFB-77A4-4E80-9A61-B594347A9F51}"/>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7C92D5-D166-4EA0-9A6C-E7A58CD7A344}"/>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969291B-F322-47CF-819C-429D060C84CD}"/>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B9ED912-8354-4D41-AFBE-2468CAFC2105}"/>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AF30BEA-731B-4494-A35B-263486DCC467}"/>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E6E47F4-4815-4D92-928C-7106FC3547D9}"/>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21892C7-AC5A-4416-A0B7-44E64CA29C0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F949FAE-189F-46FC-BA03-459D4E775D67}"/>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28AAC9E-F92F-4428-8010-7B64682F1471}"/>
            </a:ext>
          </a:extLst>
        </xdr:cNvPr>
        <xdr:cNvCxnSpPr/>
      </xdr:nvCxnSpPr>
      <xdr:spPr>
        <a:xfrm flipV="1">
          <a:off x="4173855" y="571336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6C98450-E8B1-4A84-96FD-84FD0D34B8F3}"/>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84EDC03-6DA4-4D3E-A42E-41F2DD9EB461}"/>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392AC006-24EB-4EE3-969E-CB6A36342C29}"/>
            </a:ext>
          </a:extLst>
        </xdr:cNvPr>
        <xdr:cNvSpPr txBox="1"/>
      </xdr:nvSpPr>
      <xdr:spPr>
        <a:xfrm>
          <a:off x="4212590" y="54885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1AB8A859-3767-4F3A-9966-C5B447CA8CC1}"/>
            </a:ext>
          </a:extLst>
        </xdr:cNvPr>
        <xdr:cNvCxnSpPr/>
      </xdr:nvCxnSpPr>
      <xdr:spPr>
        <a:xfrm>
          <a:off x="4112260" y="571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118806E2-3A94-4367-8481-E7B504DA6D81}"/>
            </a:ext>
          </a:extLst>
        </xdr:cNvPr>
        <xdr:cNvSpPr txBox="1"/>
      </xdr:nvSpPr>
      <xdr:spPr>
        <a:xfrm>
          <a:off x="4212590" y="6258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5C524FEA-DEA6-4A5B-8B37-3637074B3505}"/>
            </a:ext>
          </a:extLst>
        </xdr:cNvPr>
        <xdr:cNvSpPr/>
      </xdr:nvSpPr>
      <xdr:spPr>
        <a:xfrm>
          <a:off x="4131310" y="64011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783F9F42-5C12-41C7-9EC2-BE411652498E}"/>
            </a:ext>
          </a:extLst>
        </xdr:cNvPr>
        <xdr:cNvSpPr/>
      </xdr:nvSpPr>
      <xdr:spPr>
        <a:xfrm>
          <a:off x="3388360" y="63026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7DE998D1-A589-4AC9-96CF-6287A3F40E31}"/>
            </a:ext>
          </a:extLst>
        </xdr:cNvPr>
        <xdr:cNvSpPr/>
      </xdr:nvSpPr>
      <xdr:spPr>
        <a:xfrm>
          <a:off x="2571750" y="632659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198FBF04-ECED-47FA-BB26-5430D8923451}"/>
            </a:ext>
          </a:extLst>
        </xdr:cNvPr>
        <xdr:cNvSpPr/>
      </xdr:nvSpPr>
      <xdr:spPr>
        <a:xfrm>
          <a:off x="1774190" y="63597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BD5B5153-727F-48DE-826B-CDF7BBF351F0}"/>
            </a:ext>
          </a:extLst>
        </xdr:cNvPr>
        <xdr:cNvSpPr/>
      </xdr:nvSpPr>
      <xdr:spPr>
        <a:xfrm>
          <a:off x="988060" y="6305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434CC58-063A-454E-813E-96575B8AB5F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751035-9208-4458-84BD-AB77352B83C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6FE5A56-839B-4A0A-9CCB-194557C2070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C65E910-73CA-4B0A-99FF-68AF1CE2533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762B74C-6652-4A01-A8E6-84A6791A159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67854</xdr:rowOff>
    </xdr:from>
    <xdr:to>
      <xdr:col>24</xdr:col>
      <xdr:colOff>114300</xdr:colOff>
      <xdr:row>38</xdr:row>
      <xdr:rowOff>169454</xdr:rowOff>
    </xdr:to>
    <xdr:sp macro="" textlink="">
      <xdr:nvSpPr>
        <xdr:cNvPr id="74" name="楕円 73">
          <a:extLst>
            <a:ext uri="{FF2B5EF4-FFF2-40B4-BE49-F238E27FC236}">
              <a16:creationId xmlns:a16="http://schemas.microsoft.com/office/drawing/2014/main" id="{D87C969D-3C10-4756-B063-730C31F448B6}"/>
            </a:ext>
          </a:extLst>
        </xdr:cNvPr>
        <xdr:cNvSpPr/>
      </xdr:nvSpPr>
      <xdr:spPr>
        <a:xfrm>
          <a:off x="4131310" y="658104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46281</xdr:rowOff>
    </xdr:from>
    <xdr:ext cx="405111" cy="259045"/>
    <xdr:sp macro="" textlink="">
      <xdr:nvSpPr>
        <xdr:cNvPr id="75" name="【図書館】&#10;有形固定資産減価償却率該当値テキスト">
          <a:extLst>
            <a:ext uri="{FF2B5EF4-FFF2-40B4-BE49-F238E27FC236}">
              <a16:creationId xmlns:a16="http://schemas.microsoft.com/office/drawing/2014/main" id="{F04199EC-360D-4515-A63E-47BD226CA7E7}"/>
            </a:ext>
          </a:extLst>
        </xdr:cNvPr>
        <xdr:cNvSpPr txBox="1"/>
      </xdr:nvSpPr>
      <xdr:spPr>
        <a:xfrm>
          <a:off x="4212590" y="656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6" name="楕円 75">
          <a:extLst>
            <a:ext uri="{FF2B5EF4-FFF2-40B4-BE49-F238E27FC236}">
              <a16:creationId xmlns:a16="http://schemas.microsoft.com/office/drawing/2014/main" id="{DA9A8325-4243-436C-9D65-846A7D331F1A}"/>
            </a:ext>
          </a:extLst>
        </xdr:cNvPr>
        <xdr:cNvSpPr/>
      </xdr:nvSpPr>
      <xdr:spPr>
        <a:xfrm>
          <a:off x="3388360" y="65366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118654</xdr:rowOff>
    </xdr:to>
    <xdr:cxnSp macro="">
      <xdr:nvCxnSpPr>
        <xdr:cNvPr id="77" name="直線コネクタ 76">
          <a:extLst>
            <a:ext uri="{FF2B5EF4-FFF2-40B4-BE49-F238E27FC236}">
              <a16:creationId xmlns:a16="http://schemas.microsoft.com/office/drawing/2014/main" id="{64576D1C-AD58-4738-AE67-22600586A64A}"/>
            </a:ext>
          </a:extLst>
        </xdr:cNvPr>
        <xdr:cNvCxnSpPr/>
      </xdr:nvCxnSpPr>
      <xdr:spPr>
        <a:xfrm>
          <a:off x="3431540" y="6591300"/>
          <a:ext cx="74295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154396</xdr:rowOff>
    </xdr:from>
    <xdr:to>
      <xdr:col>15</xdr:col>
      <xdr:colOff>101600</xdr:colOff>
      <xdr:row>38</xdr:row>
      <xdr:rowOff>84545</xdr:rowOff>
    </xdr:to>
    <xdr:sp macro="" textlink="">
      <xdr:nvSpPr>
        <xdr:cNvPr id="78" name="楕円 77">
          <a:extLst>
            <a:ext uri="{FF2B5EF4-FFF2-40B4-BE49-F238E27FC236}">
              <a16:creationId xmlns:a16="http://schemas.microsoft.com/office/drawing/2014/main" id="{6A3450FD-9EA5-4FE7-AE65-74DB594EF646}"/>
            </a:ext>
          </a:extLst>
        </xdr:cNvPr>
        <xdr:cNvSpPr/>
      </xdr:nvSpPr>
      <xdr:spPr>
        <a:xfrm>
          <a:off x="2571750" y="6498046"/>
          <a:ext cx="97790" cy="10350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33746</xdr:rowOff>
    </xdr:from>
    <xdr:to>
      <xdr:col>19</xdr:col>
      <xdr:colOff>177800</xdr:colOff>
      <xdr:row>38</xdr:row>
      <xdr:rowOff>76200</xdr:rowOff>
    </xdr:to>
    <xdr:cxnSp macro="">
      <xdr:nvCxnSpPr>
        <xdr:cNvPr id="79" name="直線コネクタ 78">
          <a:extLst>
            <a:ext uri="{FF2B5EF4-FFF2-40B4-BE49-F238E27FC236}">
              <a16:creationId xmlns:a16="http://schemas.microsoft.com/office/drawing/2014/main" id="{2BC2637B-FC98-474A-835E-02FB2464CA37}"/>
            </a:ext>
          </a:extLst>
        </xdr:cNvPr>
        <xdr:cNvCxnSpPr/>
      </xdr:nvCxnSpPr>
      <xdr:spPr>
        <a:xfrm>
          <a:off x="2626360" y="6546941"/>
          <a:ext cx="80518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111942</xdr:rowOff>
    </xdr:from>
    <xdr:to>
      <xdr:col>10</xdr:col>
      <xdr:colOff>165100</xdr:colOff>
      <xdr:row>38</xdr:row>
      <xdr:rowOff>42092</xdr:rowOff>
    </xdr:to>
    <xdr:sp macro="" textlink="">
      <xdr:nvSpPr>
        <xdr:cNvPr id="80" name="楕円 79">
          <a:extLst>
            <a:ext uri="{FF2B5EF4-FFF2-40B4-BE49-F238E27FC236}">
              <a16:creationId xmlns:a16="http://schemas.microsoft.com/office/drawing/2014/main" id="{EACFA24C-BC07-4AF8-9B9B-A63154C2B5BA}"/>
            </a:ext>
          </a:extLst>
        </xdr:cNvPr>
        <xdr:cNvSpPr/>
      </xdr:nvSpPr>
      <xdr:spPr>
        <a:xfrm>
          <a:off x="1774190" y="64555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162741</xdr:rowOff>
    </xdr:from>
    <xdr:to>
      <xdr:col>15</xdr:col>
      <xdr:colOff>50800</xdr:colOff>
      <xdr:row>38</xdr:row>
      <xdr:rowOff>33746</xdr:rowOff>
    </xdr:to>
    <xdr:cxnSp macro="">
      <xdr:nvCxnSpPr>
        <xdr:cNvPr id="81" name="直線コネクタ 80">
          <a:extLst>
            <a:ext uri="{FF2B5EF4-FFF2-40B4-BE49-F238E27FC236}">
              <a16:creationId xmlns:a16="http://schemas.microsoft.com/office/drawing/2014/main" id="{D2DA2D71-FE20-4D42-AA34-2AD339059A76}"/>
            </a:ext>
          </a:extLst>
        </xdr:cNvPr>
        <xdr:cNvCxnSpPr/>
      </xdr:nvCxnSpPr>
      <xdr:spPr>
        <a:xfrm>
          <a:off x="1828800" y="6508296"/>
          <a:ext cx="79756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69487</xdr:rowOff>
    </xdr:from>
    <xdr:to>
      <xdr:col>6</xdr:col>
      <xdr:colOff>38100</xdr:colOff>
      <xdr:row>37</xdr:row>
      <xdr:rowOff>171087</xdr:rowOff>
    </xdr:to>
    <xdr:sp macro="" textlink="">
      <xdr:nvSpPr>
        <xdr:cNvPr id="82" name="楕円 81">
          <a:extLst>
            <a:ext uri="{FF2B5EF4-FFF2-40B4-BE49-F238E27FC236}">
              <a16:creationId xmlns:a16="http://schemas.microsoft.com/office/drawing/2014/main" id="{1E088E05-F11B-4B81-AC57-439061582C33}"/>
            </a:ext>
          </a:extLst>
        </xdr:cNvPr>
        <xdr:cNvSpPr/>
      </xdr:nvSpPr>
      <xdr:spPr>
        <a:xfrm>
          <a:off x="988060" y="641123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120287</xdr:rowOff>
    </xdr:from>
    <xdr:to>
      <xdr:col>10</xdr:col>
      <xdr:colOff>114300</xdr:colOff>
      <xdr:row>37</xdr:row>
      <xdr:rowOff>162741</xdr:rowOff>
    </xdr:to>
    <xdr:cxnSp macro="">
      <xdr:nvCxnSpPr>
        <xdr:cNvPr id="83" name="直線コネクタ 82">
          <a:extLst>
            <a:ext uri="{FF2B5EF4-FFF2-40B4-BE49-F238E27FC236}">
              <a16:creationId xmlns:a16="http://schemas.microsoft.com/office/drawing/2014/main" id="{84C9A1D3-EFAD-4C2E-A000-9BDF821EEF33}"/>
            </a:ext>
          </a:extLst>
        </xdr:cNvPr>
        <xdr:cNvCxnSpPr/>
      </xdr:nvCxnSpPr>
      <xdr:spPr>
        <a:xfrm>
          <a:off x="1031240" y="6465842"/>
          <a:ext cx="7975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1F738003-AAE8-4B4B-B5DE-0A1CB0581C9F}"/>
            </a:ext>
          </a:extLst>
        </xdr:cNvPr>
        <xdr:cNvSpPr txBox="1"/>
      </xdr:nvSpPr>
      <xdr:spPr>
        <a:xfrm>
          <a:off x="32391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0697C770-5B1E-44BC-9832-945AF72F1598}"/>
            </a:ext>
          </a:extLst>
        </xdr:cNvPr>
        <xdr:cNvSpPr txBox="1"/>
      </xdr:nvSpPr>
      <xdr:spPr>
        <a:xfrm>
          <a:off x="2439044" y="609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9DE8998C-DA05-4B07-BF34-4B924D1DE109}"/>
            </a:ext>
          </a:extLst>
        </xdr:cNvPr>
        <xdr:cNvSpPr txBox="1"/>
      </xdr:nvSpPr>
      <xdr:spPr>
        <a:xfrm>
          <a:off x="1641484" y="613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D0E505DE-73A3-45AD-B5F9-B14EC6745931}"/>
            </a:ext>
          </a:extLst>
        </xdr:cNvPr>
        <xdr:cNvSpPr txBox="1"/>
      </xdr:nvSpPr>
      <xdr:spPr>
        <a:xfrm>
          <a:off x="85535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8" name="n_1mainValue【図書館】&#10;有形固定資産減価償却率">
          <a:extLst>
            <a:ext uri="{FF2B5EF4-FFF2-40B4-BE49-F238E27FC236}">
              <a16:creationId xmlns:a16="http://schemas.microsoft.com/office/drawing/2014/main" id="{F63AA384-68B8-4B00-9EE1-EBF0AC2D4BE1}"/>
            </a:ext>
          </a:extLst>
        </xdr:cNvPr>
        <xdr:cNvSpPr txBox="1"/>
      </xdr:nvSpPr>
      <xdr:spPr>
        <a:xfrm>
          <a:off x="32391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75673</xdr:rowOff>
    </xdr:from>
    <xdr:ext cx="405111" cy="259045"/>
    <xdr:sp macro="" textlink="">
      <xdr:nvSpPr>
        <xdr:cNvPr id="89" name="n_2mainValue【図書館】&#10;有形固定資産減価償却率">
          <a:extLst>
            <a:ext uri="{FF2B5EF4-FFF2-40B4-BE49-F238E27FC236}">
              <a16:creationId xmlns:a16="http://schemas.microsoft.com/office/drawing/2014/main" id="{F6BD2D59-CA5B-4AB5-8C90-6DF14BF38007}"/>
            </a:ext>
          </a:extLst>
        </xdr:cNvPr>
        <xdr:cNvSpPr txBox="1"/>
      </xdr:nvSpPr>
      <xdr:spPr>
        <a:xfrm>
          <a:off x="2439044" y="659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33218</xdr:rowOff>
    </xdr:from>
    <xdr:ext cx="405111" cy="259045"/>
    <xdr:sp macro="" textlink="">
      <xdr:nvSpPr>
        <xdr:cNvPr id="90" name="n_3mainValue【図書館】&#10;有形固定資産減価償却率">
          <a:extLst>
            <a:ext uri="{FF2B5EF4-FFF2-40B4-BE49-F238E27FC236}">
              <a16:creationId xmlns:a16="http://schemas.microsoft.com/office/drawing/2014/main" id="{C6B13DD9-A7D8-42D0-99FE-9D4F652DA7E2}"/>
            </a:ext>
          </a:extLst>
        </xdr:cNvPr>
        <xdr:cNvSpPr txBox="1"/>
      </xdr:nvSpPr>
      <xdr:spPr>
        <a:xfrm>
          <a:off x="1641484" y="654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162214</xdr:rowOff>
    </xdr:from>
    <xdr:ext cx="405111" cy="259045"/>
    <xdr:sp macro="" textlink="">
      <xdr:nvSpPr>
        <xdr:cNvPr id="91" name="n_4mainValue【図書館】&#10;有形固定資産減価償却率">
          <a:extLst>
            <a:ext uri="{FF2B5EF4-FFF2-40B4-BE49-F238E27FC236}">
              <a16:creationId xmlns:a16="http://schemas.microsoft.com/office/drawing/2014/main" id="{2D50D6A0-9D1B-44FF-AA97-6701D4C693ED}"/>
            </a:ext>
          </a:extLst>
        </xdr:cNvPr>
        <xdr:cNvSpPr txBox="1"/>
      </xdr:nvSpPr>
      <xdr:spPr>
        <a:xfrm>
          <a:off x="855354" y="650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6EA9124-FBCD-431B-8A87-CE091838190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4F36A1A-8572-46DE-BCFB-D925C06296E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6C34246-7E61-4482-BBAA-713C1F1E4DAC}"/>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6B48468-DAA9-4589-ACC2-7C37F5467F1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EDC604F-B44C-46BA-9950-915BAB6EC8E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1AA5FF2-03AA-4A7C-9756-FBC9F15EE14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C197432-D913-4782-8021-C3172AF58D5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BF22A36-FFCB-49FB-9B17-6752660231D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F1C9DEC-D34A-46D3-BD77-B45246AFE9DC}"/>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6BFA2A1-E20E-4DE1-96C7-20C1B2DA8FA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2BCCFAE-BCBE-419D-9C6D-10FB64CA4E22}"/>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8F0644E-9899-490A-A1F6-5BC579E295C6}"/>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891483E-94C3-42B3-831A-340370B41AF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0AA93C6-B221-4243-AEBA-73E622BB0C26}"/>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DB54207-BD69-40F1-9BFF-BC48E66B749F}"/>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B7CA4F6-708C-4290-A25A-AB25397DB3BE}"/>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481AA96-8701-4F4D-AB16-42240ECCD9B2}"/>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90C0C2E-7A4C-40E6-A367-EBAE6EF03034}"/>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DE53C84-8E95-468A-B8DA-BC9E088E5CDA}"/>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27950CD-5585-4D0E-9D48-7BE35C05486E}"/>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3D50489-8257-484B-9044-31FAE466FCD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60AB4C7-76C5-454F-BF7B-3D70942F33BC}"/>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6E9D9F1-52E2-4291-9703-9828F6BB13F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F1DFAA59-2375-4FA3-A373-347D97ABA129}"/>
            </a:ext>
          </a:extLst>
        </xdr:cNvPr>
        <xdr:cNvCxnSpPr/>
      </xdr:nvCxnSpPr>
      <xdr:spPr>
        <a:xfrm flipV="1">
          <a:off x="9429115" y="574929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0804DAC3-F84A-4ACA-9218-28410F435BA5}"/>
            </a:ext>
          </a:extLst>
        </xdr:cNvPr>
        <xdr:cNvSpPr txBox="1"/>
      </xdr:nvSpPr>
      <xdr:spPr>
        <a:xfrm>
          <a:off x="9467850" y="711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A49C7076-2572-4762-9B0B-CBA5D9769D37}"/>
            </a:ext>
          </a:extLst>
        </xdr:cNvPr>
        <xdr:cNvCxnSpPr/>
      </xdr:nvCxnSpPr>
      <xdr:spPr>
        <a:xfrm>
          <a:off x="9356090" y="71113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CDDA4F8B-23EF-46C0-A56D-76D87F06295A}"/>
            </a:ext>
          </a:extLst>
        </xdr:cNvPr>
        <xdr:cNvSpPr txBox="1"/>
      </xdr:nvSpPr>
      <xdr:spPr>
        <a:xfrm>
          <a:off x="946785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099072A8-C8EB-42FD-938C-9282224BE6CB}"/>
            </a:ext>
          </a:extLst>
        </xdr:cNvPr>
        <xdr:cNvCxnSpPr/>
      </xdr:nvCxnSpPr>
      <xdr:spPr>
        <a:xfrm>
          <a:off x="9356090" y="57492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00D3B7F6-CA68-489C-B0D9-27E47B31D4C1}"/>
            </a:ext>
          </a:extLst>
        </xdr:cNvPr>
        <xdr:cNvSpPr txBox="1"/>
      </xdr:nvSpPr>
      <xdr:spPr>
        <a:xfrm>
          <a:off x="946785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DE6D21E7-4746-4F91-BCDB-131E9B886267}"/>
            </a:ext>
          </a:extLst>
        </xdr:cNvPr>
        <xdr:cNvSpPr/>
      </xdr:nvSpPr>
      <xdr:spPr>
        <a:xfrm>
          <a:off x="9394190" y="67081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6F95A8DF-257A-4513-8CFE-9F1EF181D20E}"/>
            </a:ext>
          </a:extLst>
        </xdr:cNvPr>
        <xdr:cNvSpPr/>
      </xdr:nvSpPr>
      <xdr:spPr>
        <a:xfrm>
          <a:off x="8632190" y="67424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3200CD21-7681-4EE9-B299-21FEC4C524E8}"/>
            </a:ext>
          </a:extLst>
        </xdr:cNvPr>
        <xdr:cNvSpPr/>
      </xdr:nvSpPr>
      <xdr:spPr>
        <a:xfrm>
          <a:off x="7846060" y="6803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97A99F2D-F8C5-4EBC-B9B1-E39696547998}"/>
            </a:ext>
          </a:extLst>
        </xdr:cNvPr>
        <xdr:cNvSpPr/>
      </xdr:nvSpPr>
      <xdr:spPr>
        <a:xfrm>
          <a:off x="7029450" y="6818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C8D7C44E-2DFF-44E3-9448-E736F261EEAB}"/>
            </a:ext>
          </a:extLst>
        </xdr:cNvPr>
        <xdr:cNvSpPr/>
      </xdr:nvSpPr>
      <xdr:spPr>
        <a:xfrm>
          <a:off x="62318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06BBD44-B5B0-42BA-8DBA-110B27C1405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E7A7006-33EF-4F6C-A2E9-2280B1C4317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5008D9-47B0-4094-B652-D4D57182995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0573347-9241-46CC-8AC0-91E722BE69E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2274743-D811-4B11-9B8F-56DCF5DD5D0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135890</xdr:rowOff>
    </xdr:from>
    <xdr:to>
      <xdr:col>55</xdr:col>
      <xdr:colOff>50800</xdr:colOff>
      <xdr:row>41</xdr:row>
      <xdr:rowOff>66040</xdr:rowOff>
    </xdr:to>
    <xdr:sp macro="" textlink="">
      <xdr:nvSpPr>
        <xdr:cNvPr id="131" name="楕円 130">
          <a:extLst>
            <a:ext uri="{FF2B5EF4-FFF2-40B4-BE49-F238E27FC236}">
              <a16:creationId xmlns:a16="http://schemas.microsoft.com/office/drawing/2014/main" id="{41648C40-57E4-4063-AA5A-D134B0A99165}"/>
            </a:ext>
          </a:extLst>
        </xdr:cNvPr>
        <xdr:cNvSpPr/>
      </xdr:nvSpPr>
      <xdr:spPr>
        <a:xfrm>
          <a:off x="9394190" y="69900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50817</xdr:rowOff>
    </xdr:from>
    <xdr:ext cx="469744" cy="259045"/>
    <xdr:sp macro="" textlink="">
      <xdr:nvSpPr>
        <xdr:cNvPr id="132" name="【図書館】&#10;一人当たり面積該当値テキスト">
          <a:extLst>
            <a:ext uri="{FF2B5EF4-FFF2-40B4-BE49-F238E27FC236}">
              <a16:creationId xmlns:a16="http://schemas.microsoft.com/office/drawing/2014/main" id="{F806F49B-8DEB-4C96-8A95-4875B8231431}"/>
            </a:ext>
          </a:extLst>
        </xdr:cNvPr>
        <xdr:cNvSpPr txBox="1"/>
      </xdr:nvSpPr>
      <xdr:spPr>
        <a:xfrm>
          <a:off x="946785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3" name="楕円 132">
          <a:extLst>
            <a:ext uri="{FF2B5EF4-FFF2-40B4-BE49-F238E27FC236}">
              <a16:creationId xmlns:a16="http://schemas.microsoft.com/office/drawing/2014/main" id="{5636F010-8777-4805-87B0-E5B0A8930254}"/>
            </a:ext>
          </a:extLst>
        </xdr:cNvPr>
        <xdr:cNvSpPr/>
      </xdr:nvSpPr>
      <xdr:spPr>
        <a:xfrm>
          <a:off x="8632190" y="6993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15240</xdr:rowOff>
    </xdr:from>
    <xdr:to>
      <xdr:col>55</xdr:col>
      <xdr:colOff>0</xdr:colOff>
      <xdr:row>41</xdr:row>
      <xdr:rowOff>19050</xdr:rowOff>
    </xdr:to>
    <xdr:cxnSp macro="">
      <xdr:nvCxnSpPr>
        <xdr:cNvPr id="134" name="直線コネクタ 133">
          <a:extLst>
            <a:ext uri="{FF2B5EF4-FFF2-40B4-BE49-F238E27FC236}">
              <a16:creationId xmlns:a16="http://schemas.microsoft.com/office/drawing/2014/main" id="{B632F3FB-713A-4516-ADDB-CF785ABFF6CA}"/>
            </a:ext>
          </a:extLst>
        </xdr:cNvPr>
        <xdr:cNvCxnSpPr/>
      </xdr:nvCxnSpPr>
      <xdr:spPr>
        <a:xfrm flipV="1">
          <a:off x="8686800" y="70485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143510</xdr:rowOff>
    </xdr:from>
    <xdr:to>
      <xdr:col>46</xdr:col>
      <xdr:colOff>38100</xdr:colOff>
      <xdr:row>41</xdr:row>
      <xdr:rowOff>73660</xdr:rowOff>
    </xdr:to>
    <xdr:sp macro="" textlink="">
      <xdr:nvSpPr>
        <xdr:cNvPr id="135" name="楕円 134">
          <a:extLst>
            <a:ext uri="{FF2B5EF4-FFF2-40B4-BE49-F238E27FC236}">
              <a16:creationId xmlns:a16="http://schemas.microsoft.com/office/drawing/2014/main" id="{1D22264C-75C0-43B1-8CDA-131BCF944096}"/>
            </a:ext>
          </a:extLst>
        </xdr:cNvPr>
        <xdr:cNvSpPr/>
      </xdr:nvSpPr>
      <xdr:spPr>
        <a:xfrm>
          <a:off x="7846060" y="6999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22860</xdr:rowOff>
    </xdr:to>
    <xdr:cxnSp macro="">
      <xdr:nvCxnSpPr>
        <xdr:cNvPr id="136" name="直線コネクタ 135">
          <a:extLst>
            <a:ext uri="{FF2B5EF4-FFF2-40B4-BE49-F238E27FC236}">
              <a16:creationId xmlns:a16="http://schemas.microsoft.com/office/drawing/2014/main" id="{E265DB48-9B30-4D9E-98E4-9435F7F44C7C}"/>
            </a:ext>
          </a:extLst>
        </xdr:cNvPr>
        <xdr:cNvCxnSpPr/>
      </xdr:nvCxnSpPr>
      <xdr:spPr>
        <a:xfrm flipV="1">
          <a:off x="7889240" y="704469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147320</xdr:rowOff>
    </xdr:from>
    <xdr:to>
      <xdr:col>41</xdr:col>
      <xdr:colOff>101600</xdr:colOff>
      <xdr:row>41</xdr:row>
      <xdr:rowOff>77470</xdr:rowOff>
    </xdr:to>
    <xdr:sp macro="" textlink="">
      <xdr:nvSpPr>
        <xdr:cNvPr id="137" name="楕円 136">
          <a:extLst>
            <a:ext uri="{FF2B5EF4-FFF2-40B4-BE49-F238E27FC236}">
              <a16:creationId xmlns:a16="http://schemas.microsoft.com/office/drawing/2014/main" id="{086737B2-68C3-4E0F-9B5E-BFDC63441D6F}"/>
            </a:ext>
          </a:extLst>
        </xdr:cNvPr>
        <xdr:cNvSpPr/>
      </xdr:nvSpPr>
      <xdr:spPr>
        <a:xfrm>
          <a:off x="7029450" y="7003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22860</xdr:rowOff>
    </xdr:from>
    <xdr:to>
      <xdr:col>45</xdr:col>
      <xdr:colOff>177800</xdr:colOff>
      <xdr:row>41</xdr:row>
      <xdr:rowOff>26670</xdr:rowOff>
    </xdr:to>
    <xdr:cxnSp macro="">
      <xdr:nvCxnSpPr>
        <xdr:cNvPr id="138" name="直線コネクタ 137">
          <a:extLst>
            <a:ext uri="{FF2B5EF4-FFF2-40B4-BE49-F238E27FC236}">
              <a16:creationId xmlns:a16="http://schemas.microsoft.com/office/drawing/2014/main" id="{CA3E6267-DECE-4272-B77C-FBD7A7BFBFAC}"/>
            </a:ext>
          </a:extLst>
        </xdr:cNvPr>
        <xdr:cNvCxnSpPr/>
      </xdr:nvCxnSpPr>
      <xdr:spPr>
        <a:xfrm flipV="1">
          <a:off x="7084060" y="7048500"/>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151130</xdr:rowOff>
    </xdr:from>
    <xdr:to>
      <xdr:col>36</xdr:col>
      <xdr:colOff>165100</xdr:colOff>
      <xdr:row>41</xdr:row>
      <xdr:rowOff>81280</xdr:rowOff>
    </xdr:to>
    <xdr:sp macro="" textlink="">
      <xdr:nvSpPr>
        <xdr:cNvPr id="139" name="楕円 138">
          <a:extLst>
            <a:ext uri="{FF2B5EF4-FFF2-40B4-BE49-F238E27FC236}">
              <a16:creationId xmlns:a16="http://schemas.microsoft.com/office/drawing/2014/main" id="{E8F19266-DBA7-47BC-A0BA-A5C07830A7C0}"/>
            </a:ext>
          </a:extLst>
        </xdr:cNvPr>
        <xdr:cNvSpPr/>
      </xdr:nvSpPr>
      <xdr:spPr>
        <a:xfrm>
          <a:off x="6231890" y="70091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26670</xdr:rowOff>
    </xdr:from>
    <xdr:to>
      <xdr:col>41</xdr:col>
      <xdr:colOff>50800</xdr:colOff>
      <xdr:row>41</xdr:row>
      <xdr:rowOff>30480</xdr:rowOff>
    </xdr:to>
    <xdr:cxnSp macro="">
      <xdr:nvCxnSpPr>
        <xdr:cNvPr id="140" name="直線コネクタ 139">
          <a:extLst>
            <a:ext uri="{FF2B5EF4-FFF2-40B4-BE49-F238E27FC236}">
              <a16:creationId xmlns:a16="http://schemas.microsoft.com/office/drawing/2014/main" id="{A5DCCD85-3454-4C25-94C6-66E775B9E02E}"/>
            </a:ext>
          </a:extLst>
        </xdr:cNvPr>
        <xdr:cNvCxnSpPr/>
      </xdr:nvCxnSpPr>
      <xdr:spPr>
        <a:xfrm flipV="1">
          <a:off x="6286500" y="705421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15C803A8-694C-457B-BCBE-004C53FB9586}"/>
            </a:ext>
          </a:extLst>
        </xdr:cNvPr>
        <xdr:cNvSpPr txBox="1"/>
      </xdr:nvSpPr>
      <xdr:spPr>
        <a:xfrm>
          <a:off x="845446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2E0BE161-362C-404E-B3D2-FDED60422331}"/>
            </a:ext>
          </a:extLst>
        </xdr:cNvPr>
        <xdr:cNvSpPr txBox="1"/>
      </xdr:nvSpPr>
      <xdr:spPr>
        <a:xfrm>
          <a:off x="767341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44EC0145-BDCD-47F0-B48D-FCD28F6BFD97}"/>
            </a:ext>
          </a:extLst>
        </xdr:cNvPr>
        <xdr:cNvSpPr txBox="1"/>
      </xdr:nvSpPr>
      <xdr:spPr>
        <a:xfrm>
          <a:off x="6866332"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7542CB6A-6B61-4149-8054-C40BEEB3486D}"/>
            </a:ext>
          </a:extLst>
        </xdr:cNvPr>
        <xdr:cNvSpPr txBox="1"/>
      </xdr:nvSpPr>
      <xdr:spPr>
        <a:xfrm>
          <a:off x="6068772"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5" name="n_1mainValue【図書館】&#10;一人当たり面積">
          <a:extLst>
            <a:ext uri="{FF2B5EF4-FFF2-40B4-BE49-F238E27FC236}">
              <a16:creationId xmlns:a16="http://schemas.microsoft.com/office/drawing/2014/main" id="{778310FE-7C4D-485B-B1B5-B69C14BC92B0}"/>
            </a:ext>
          </a:extLst>
        </xdr:cNvPr>
        <xdr:cNvSpPr txBox="1"/>
      </xdr:nvSpPr>
      <xdr:spPr>
        <a:xfrm>
          <a:off x="845446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64787</xdr:rowOff>
    </xdr:from>
    <xdr:ext cx="469744" cy="259045"/>
    <xdr:sp macro="" textlink="">
      <xdr:nvSpPr>
        <xdr:cNvPr id="146" name="n_2mainValue【図書館】&#10;一人当たり面積">
          <a:extLst>
            <a:ext uri="{FF2B5EF4-FFF2-40B4-BE49-F238E27FC236}">
              <a16:creationId xmlns:a16="http://schemas.microsoft.com/office/drawing/2014/main" id="{500AF663-8F46-41A9-B6CA-4A33EF96543F}"/>
            </a:ext>
          </a:extLst>
        </xdr:cNvPr>
        <xdr:cNvSpPr txBox="1"/>
      </xdr:nvSpPr>
      <xdr:spPr>
        <a:xfrm>
          <a:off x="7673417" y="70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68597</xdr:rowOff>
    </xdr:from>
    <xdr:ext cx="469744" cy="259045"/>
    <xdr:sp macro="" textlink="">
      <xdr:nvSpPr>
        <xdr:cNvPr id="147" name="n_3mainValue【図書館】&#10;一人当たり面積">
          <a:extLst>
            <a:ext uri="{FF2B5EF4-FFF2-40B4-BE49-F238E27FC236}">
              <a16:creationId xmlns:a16="http://schemas.microsoft.com/office/drawing/2014/main" id="{C3A754CD-2AB0-4689-B035-8BD312A0141A}"/>
            </a:ext>
          </a:extLst>
        </xdr:cNvPr>
        <xdr:cNvSpPr txBox="1"/>
      </xdr:nvSpPr>
      <xdr:spPr>
        <a:xfrm>
          <a:off x="6866332"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72407</xdr:rowOff>
    </xdr:from>
    <xdr:ext cx="469744" cy="259045"/>
    <xdr:sp macro="" textlink="">
      <xdr:nvSpPr>
        <xdr:cNvPr id="148" name="n_4mainValue【図書館】&#10;一人当たり面積">
          <a:extLst>
            <a:ext uri="{FF2B5EF4-FFF2-40B4-BE49-F238E27FC236}">
              <a16:creationId xmlns:a16="http://schemas.microsoft.com/office/drawing/2014/main" id="{A68E78D3-B042-4D31-90FB-9F1553EEBA0A}"/>
            </a:ext>
          </a:extLst>
        </xdr:cNvPr>
        <xdr:cNvSpPr txBox="1"/>
      </xdr:nvSpPr>
      <xdr:spPr>
        <a:xfrm>
          <a:off x="6068772"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2E8CE82-90AD-43DB-967D-ECE50021608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7D4BD76-6A79-483F-A085-ACEF4A162CF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FD149E2-8028-4868-86AA-CEE5BF28D52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7FA5DD0-4695-4FE2-9ED9-244A746E1F4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63DDD03-B767-4056-AEEE-C1DAF915F37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4799FD4-8A81-4C0E-B9B6-469D65CBA75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46B0732-7342-4E84-A6C0-EF1A3EC2EED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C847A14-A996-4F82-8633-F41F4FE4105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867E4A6-9AF2-45A1-B075-89EC1F177B5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15F1E53-5D2C-481B-9856-CF3F77E987D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B1817F1-723B-432E-A09C-1A67FD30654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DD6CD3BA-BA8B-4AEB-A706-C867881C8D5A}"/>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C4BA5A2C-63EC-47F8-AE7F-5A2569F9F583}"/>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436255EE-DCEF-4121-9137-BA037A2EAE10}"/>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C411C83C-33DB-456E-BCB8-4D9F37E9B1A3}"/>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BB7AD1F7-49C3-46C0-957B-7521DAFA86F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F3470A13-45DF-4D37-B34C-5B23054671BE}"/>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59E66685-9C73-43D7-9FD0-F13A3BABC64F}"/>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C76D423F-4F1F-4636-8697-1EE4E6BF1DB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102D0218-0083-4B5C-83D1-F398915F1DF9}"/>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B361D163-55BA-44F2-87D1-9C85EFC6283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BEF77595-DCF8-4EDF-8320-ACD9F12797C3}"/>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DB573B81-65C0-4383-B2E3-837B9A79D5A6}"/>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7A43C957-8B21-4D08-B809-19E23699A9D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2A824424-B81C-48E1-82C4-B691EE842BD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5AC208E3-5763-47E7-8293-B4199F7A2DFC}"/>
            </a:ext>
          </a:extLst>
        </xdr:cNvPr>
        <xdr:cNvCxnSpPr/>
      </xdr:nvCxnSpPr>
      <xdr:spPr>
        <a:xfrm flipV="1">
          <a:off x="4173855" y="952336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A2047750-9ED6-4044-9AFD-6EFD0CA73DF5}"/>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2C3478A0-B1B5-485D-9BF0-BBA8E00C87F5}"/>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BB27D1AB-4E1E-48BB-A7EC-E031EF8BDBDC}"/>
            </a:ext>
          </a:extLst>
        </xdr:cNvPr>
        <xdr:cNvSpPr txBox="1"/>
      </xdr:nvSpPr>
      <xdr:spPr>
        <a:xfrm>
          <a:off x="421259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3EAC01A5-E285-495C-99BB-5BFE34A62259}"/>
            </a:ext>
          </a:extLst>
        </xdr:cNvPr>
        <xdr:cNvCxnSpPr/>
      </xdr:nvCxnSpPr>
      <xdr:spPr>
        <a:xfrm>
          <a:off x="4112260" y="952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CC5AE88-7360-48EA-9397-6F98D60AD12B}"/>
            </a:ext>
          </a:extLst>
        </xdr:cNvPr>
        <xdr:cNvSpPr txBox="1"/>
      </xdr:nvSpPr>
      <xdr:spPr>
        <a:xfrm>
          <a:off x="4212590" y="104169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269FFF6E-760F-413A-AA84-107B2C88DFBC}"/>
            </a:ext>
          </a:extLst>
        </xdr:cNvPr>
        <xdr:cNvSpPr/>
      </xdr:nvSpPr>
      <xdr:spPr>
        <a:xfrm>
          <a:off x="4131310" y="105693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42130068-2C6B-4090-9AED-20F8108E560D}"/>
            </a:ext>
          </a:extLst>
        </xdr:cNvPr>
        <xdr:cNvSpPr/>
      </xdr:nvSpPr>
      <xdr:spPr>
        <a:xfrm>
          <a:off x="3388360" y="10579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029A8FE4-C994-4F46-9D9C-3AC381D41810}"/>
            </a:ext>
          </a:extLst>
        </xdr:cNvPr>
        <xdr:cNvSpPr/>
      </xdr:nvSpPr>
      <xdr:spPr>
        <a:xfrm>
          <a:off x="2571750" y="105507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941FD5C1-5845-4672-BF7D-FE17E1F03985}"/>
            </a:ext>
          </a:extLst>
        </xdr:cNvPr>
        <xdr:cNvSpPr/>
      </xdr:nvSpPr>
      <xdr:spPr>
        <a:xfrm>
          <a:off x="1774190" y="1053664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804C7E82-6FF2-4B88-9868-ED56CB92234E}"/>
            </a:ext>
          </a:extLst>
        </xdr:cNvPr>
        <xdr:cNvSpPr/>
      </xdr:nvSpPr>
      <xdr:spPr>
        <a:xfrm>
          <a:off x="988060" y="105042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5CE87B5-F005-4568-95CF-10AF460E20C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0B525B-3056-4E8C-8C90-15C33E7A7ED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A7F47D5-F99F-443D-A970-5977379571A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FB3C33E-B37F-469A-829C-86404F03E1E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4F12360-CBEF-4FA2-B0B0-E19FE2E407F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190" name="楕円 189">
          <a:extLst>
            <a:ext uri="{FF2B5EF4-FFF2-40B4-BE49-F238E27FC236}">
              <a16:creationId xmlns:a16="http://schemas.microsoft.com/office/drawing/2014/main" id="{EDDFE066-0015-4454-ACE1-CA5A37FD2C34}"/>
            </a:ext>
          </a:extLst>
        </xdr:cNvPr>
        <xdr:cNvSpPr/>
      </xdr:nvSpPr>
      <xdr:spPr>
        <a:xfrm>
          <a:off x="4131310" y="11052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191" name="【体育館・プール】&#10;有形固定資産減価償却率該当値テキスト">
          <a:extLst>
            <a:ext uri="{FF2B5EF4-FFF2-40B4-BE49-F238E27FC236}">
              <a16:creationId xmlns:a16="http://schemas.microsoft.com/office/drawing/2014/main" id="{862E81D4-A75E-4320-921C-E7A2DA462B6A}"/>
            </a:ext>
          </a:extLst>
        </xdr:cNvPr>
        <xdr:cNvSpPr txBox="1"/>
      </xdr:nvSpPr>
      <xdr:spPr>
        <a:xfrm>
          <a:off x="4212590" y="109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192" name="楕円 191">
          <a:extLst>
            <a:ext uri="{FF2B5EF4-FFF2-40B4-BE49-F238E27FC236}">
              <a16:creationId xmlns:a16="http://schemas.microsoft.com/office/drawing/2014/main" id="{4B750400-4B6F-4F86-B0BE-1D06D5750FDD}"/>
            </a:ext>
          </a:extLst>
        </xdr:cNvPr>
        <xdr:cNvSpPr/>
      </xdr:nvSpPr>
      <xdr:spPr>
        <a:xfrm>
          <a:off x="3388360" y="11052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193" name="直線コネクタ 192">
          <a:extLst>
            <a:ext uri="{FF2B5EF4-FFF2-40B4-BE49-F238E27FC236}">
              <a16:creationId xmlns:a16="http://schemas.microsoft.com/office/drawing/2014/main" id="{32853496-489D-430D-AB2A-7487D53D98B9}"/>
            </a:ext>
          </a:extLst>
        </xdr:cNvPr>
        <xdr:cNvCxnSpPr/>
      </xdr:nvCxnSpPr>
      <xdr:spPr>
        <a:xfrm>
          <a:off x="3431540" y="111072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194" name="楕円 193">
          <a:extLst>
            <a:ext uri="{FF2B5EF4-FFF2-40B4-BE49-F238E27FC236}">
              <a16:creationId xmlns:a16="http://schemas.microsoft.com/office/drawing/2014/main" id="{0B300374-0EF7-4836-BB4A-8C367E86E4F5}"/>
            </a:ext>
          </a:extLst>
        </xdr:cNvPr>
        <xdr:cNvSpPr/>
      </xdr:nvSpPr>
      <xdr:spPr>
        <a:xfrm>
          <a:off x="2571750" y="11052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195" name="直線コネクタ 194">
          <a:extLst>
            <a:ext uri="{FF2B5EF4-FFF2-40B4-BE49-F238E27FC236}">
              <a16:creationId xmlns:a16="http://schemas.microsoft.com/office/drawing/2014/main" id="{2C80EA85-33B1-4BFC-B5DF-6A6E9CA588D2}"/>
            </a:ext>
          </a:extLst>
        </xdr:cNvPr>
        <xdr:cNvCxnSpPr/>
      </xdr:nvCxnSpPr>
      <xdr:spPr>
        <a:xfrm>
          <a:off x="2626360" y="1110723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196" name="楕円 195">
          <a:extLst>
            <a:ext uri="{FF2B5EF4-FFF2-40B4-BE49-F238E27FC236}">
              <a16:creationId xmlns:a16="http://schemas.microsoft.com/office/drawing/2014/main" id="{6D3DFFE5-4213-4600-9241-0B6BE5AAB4EB}"/>
            </a:ext>
          </a:extLst>
        </xdr:cNvPr>
        <xdr:cNvSpPr/>
      </xdr:nvSpPr>
      <xdr:spPr>
        <a:xfrm>
          <a:off x="1774190" y="110526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197" name="直線コネクタ 196">
          <a:extLst>
            <a:ext uri="{FF2B5EF4-FFF2-40B4-BE49-F238E27FC236}">
              <a16:creationId xmlns:a16="http://schemas.microsoft.com/office/drawing/2014/main" id="{FE5508F4-8DF8-4112-B43C-EE2B6FB3E4CB}"/>
            </a:ext>
          </a:extLst>
        </xdr:cNvPr>
        <xdr:cNvCxnSpPr/>
      </xdr:nvCxnSpPr>
      <xdr:spPr>
        <a:xfrm>
          <a:off x="1828800" y="1110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198" name="楕円 197">
          <a:extLst>
            <a:ext uri="{FF2B5EF4-FFF2-40B4-BE49-F238E27FC236}">
              <a16:creationId xmlns:a16="http://schemas.microsoft.com/office/drawing/2014/main" id="{E3D418C5-646D-4014-967D-8868DAF07ED5}"/>
            </a:ext>
          </a:extLst>
        </xdr:cNvPr>
        <xdr:cNvSpPr/>
      </xdr:nvSpPr>
      <xdr:spPr>
        <a:xfrm>
          <a:off x="988060" y="11052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199" name="直線コネクタ 198">
          <a:extLst>
            <a:ext uri="{FF2B5EF4-FFF2-40B4-BE49-F238E27FC236}">
              <a16:creationId xmlns:a16="http://schemas.microsoft.com/office/drawing/2014/main" id="{E0461415-1776-43AE-99B5-FC297CB719AA}"/>
            </a:ext>
          </a:extLst>
        </xdr:cNvPr>
        <xdr:cNvCxnSpPr/>
      </xdr:nvCxnSpPr>
      <xdr:spPr>
        <a:xfrm>
          <a:off x="1031240" y="1110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5DB31A40-D0D8-47FD-87A3-3A95E008BE58}"/>
            </a:ext>
          </a:extLst>
        </xdr:cNvPr>
        <xdr:cNvSpPr txBox="1"/>
      </xdr:nvSpPr>
      <xdr:spPr>
        <a:xfrm>
          <a:off x="3239144" y="1035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AF336005-800E-4570-BA5B-A317AB808F1A}"/>
            </a:ext>
          </a:extLst>
        </xdr:cNvPr>
        <xdr:cNvSpPr txBox="1"/>
      </xdr:nvSpPr>
      <xdr:spPr>
        <a:xfrm>
          <a:off x="2439044" y="103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43DAF927-7AA5-4DBE-BC25-96AC29CDEC48}"/>
            </a:ext>
          </a:extLst>
        </xdr:cNvPr>
        <xdr:cNvSpPr txBox="1"/>
      </xdr:nvSpPr>
      <xdr:spPr>
        <a:xfrm>
          <a:off x="1641484" y="1030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C7924B00-7CAE-40E5-A178-B49FD435D7A5}"/>
            </a:ext>
          </a:extLst>
        </xdr:cNvPr>
        <xdr:cNvSpPr txBox="1"/>
      </xdr:nvSpPr>
      <xdr:spPr>
        <a:xfrm>
          <a:off x="855354" y="1027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204" name="n_1mainValue【体育館・プール】&#10;有形固定資産減価償却率">
          <a:extLst>
            <a:ext uri="{FF2B5EF4-FFF2-40B4-BE49-F238E27FC236}">
              <a16:creationId xmlns:a16="http://schemas.microsoft.com/office/drawing/2014/main" id="{5D3BF275-1880-412D-83DF-D8EEC351388E}"/>
            </a:ext>
          </a:extLst>
        </xdr:cNvPr>
        <xdr:cNvSpPr txBox="1"/>
      </xdr:nvSpPr>
      <xdr:spPr>
        <a:xfrm>
          <a:off x="320873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205" name="n_2mainValue【体育館・プール】&#10;有形固定資産減価償却率">
          <a:extLst>
            <a:ext uri="{FF2B5EF4-FFF2-40B4-BE49-F238E27FC236}">
              <a16:creationId xmlns:a16="http://schemas.microsoft.com/office/drawing/2014/main" id="{CC3FF0E3-12CD-44F0-B557-7DE11D70EEEF}"/>
            </a:ext>
          </a:extLst>
        </xdr:cNvPr>
        <xdr:cNvSpPr txBox="1"/>
      </xdr:nvSpPr>
      <xdr:spPr>
        <a:xfrm>
          <a:off x="240863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206" name="n_3mainValue【体育館・プール】&#10;有形固定資産減価償却率">
          <a:extLst>
            <a:ext uri="{FF2B5EF4-FFF2-40B4-BE49-F238E27FC236}">
              <a16:creationId xmlns:a16="http://schemas.microsoft.com/office/drawing/2014/main" id="{26D5165C-2918-4030-88C3-D658DFC2BF41}"/>
            </a:ext>
          </a:extLst>
        </xdr:cNvPr>
        <xdr:cNvSpPr txBox="1"/>
      </xdr:nvSpPr>
      <xdr:spPr>
        <a:xfrm>
          <a:off x="161107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207" name="n_4mainValue【体育館・プール】&#10;有形固定資産減価償却率">
          <a:extLst>
            <a:ext uri="{FF2B5EF4-FFF2-40B4-BE49-F238E27FC236}">
              <a16:creationId xmlns:a16="http://schemas.microsoft.com/office/drawing/2014/main" id="{871A57BA-3301-4352-BC95-3290DEB66715}"/>
            </a:ext>
          </a:extLst>
        </xdr:cNvPr>
        <xdr:cNvSpPr txBox="1"/>
      </xdr:nvSpPr>
      <xdr:spPr>
        <a:xfrm>
          <a:off x="81541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BCF0101-BC38-49B0-BAB5-4ED580420B9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97CE8B3-B0C8-426A-AB47-D57EC3891A6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182051D-BA55-4DC8-8E9F-38400145C4A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29E99CE-1DAD-4C2D-9E9B-1131682FECD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D4C10D0A-5F40-4166-A69E-0A39A1BF354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BC97771-D3DF-44F4-A89C-ABD6B2FBECA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784F6E5-5C9B-4F03-8C6C-27149DFE679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F29B5C0-4CBE-4DE5-9CEA-1A95B7899DCC}"/>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35F4094-5453-4220-BBDD-C524B85143A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22EF3E2-1510-4F74-9277-B0C959924D7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39DD3152-145A-42A3-81F1-013DCEA3E1C4}"/>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1C54292-92BB-485F-9B8C-03BD432B2884}"/>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D9D68EB-BE5A-4F27-A1F1-7AAEF41F446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72F36E9B-8ABD-4509-8FBE-2F4DDC590E27}"/>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0114DFD-0671-468D-899C-C588011D0BC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D3A5FABC-FB6A-45A6-A995-C446FFA3A816}"/>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930DDD6D-4796-46D4-A6A8-BC4D3FAD9032}"/>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117FD16E-F6EC-4C52-961C-8B3533679EF0}"/>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70FC071-2D10-4CD4-B2DE-4FB1C93DF2D1}"/>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B811024C-DACA-4189-A502-47A21ACD0EAF}"/>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EAFAE6D9-EBD4-44EE-9038-ED4CBA0C0EB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DC37D195-8383-41F4-A6AF-376DA3CAD6EC}"/>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694783AE-8C4D-4599-AB48-724A73327AA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7A4D9107-B64E-406E-882B-DE482727EF09}"/>
            </a:ext>
          </a:extLst>
        </xdr:cNvPr>
        <xdr:cNvCxnSpPr/>
      </xdr:nvCxnSpPr>
      <xdr:spPr>
        <a:xfrm flipV="1">
          <a:off x="9429115" y="9753981"/>
          <a:ext cx="0" cy="1282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0EE6A9F0-0F61-407F-A700-FFB6318B15F3}"/>
            </a:ext>
          </a:extLst>
        </xdr:cNvPr>
        <xdr:cNvSpPr txBox="1"/>
      </xdr:nvSpPr>
      <xdr:spPr>
        <a:xfrm>
          <a:off x="9467850" y="1104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12447EB3-0373-4DFA-AFBF-4842BE756FAF}"/>
            </a:ext>
          </a:extLst>
        </xdr:cNvPr>
        <xdr:cNvCxnSpPr/>
      </xdr:nvCxnSpPr>
      <xdr:spPr>
        <a:xfrm>
          <a:off x="9356090" y="11036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38885067-27D5-4BCC-B7DA-7F001C4D72FD}"/>
            </a:ext>
          </a:extLst>
        </xdr:cNvPr>
        <xdr:cNvSpPr txBox="1"/>
      </xdr:nvSpPr>
      <xdr:spPr>
        <a:xfrm>
          <a:off x="9467850" y="952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F1054ECA-5DFC-4FFA-BE90-C64BB8D8426B}"/>
            </a:ext>
          </a:extLst>
        </xdr:cNvPr>
        <xdr:cNvCxnSpPr/>
      </xdr:nvCxnSpPr>
      <xdr:spPr>
        <a:xfrm>
          <a:off x="9356090" y="97539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E622BE4D-9305-4321-AE40-070866795813}"/>
            </a:ext>
          </a:extLst>
        </xdr:cNvPr>
        <xdr:cNvSpPr txBox="1"/>
      </xdr:nvSpPr>
      <xdr:spPr>
        <a:xfrm>
          <a:off x="9467850" y="10626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0D87C717-4CD6-42C2-803E-8CA10D594158}"/>
            </a:ext>
          </a:extLst>
        </xdr:cNvPr>
        <xdr:cNvSpPr/>
      </xdr:nvSpPr>
      <xdr:spPr>
        <a:xfrm>
          <a:off x="9394190" y="10769219"/>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98EA7E17-64D0-4431-B688-26BAC44B3F17}"/>
            </a:ext>
          </a:extLst>
        </xdr:cNvPr>
        <xdr:cNvSpPr/>
      </xdr:nvSpPr>
      <xdr:spPr>
        <a:xfrm>
          <a:off x="8632190" y="107661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70A4ADE7-8AAE-44EE-8D94-92636BEBCEC8}"/>
            </a:ext>
          </a:extLst>
        </xdr:cNvPr>
        <xdr:cNvSpPr/>
      </xdr:nvSpPr>
      <xdr:spPr>
        <a:xfrm>
          <a:off x="7846060" y="107707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23A1F7E1-1C03-442B-BE9F-A17DE6737B85}"/>
            </a:ext>
          </a:extLst>
        </xdr:cNvPr>
        <xdr:cNvSpPr/>
      </xdr:nvSpPr>
      <xdr:spPr>
        <a:xfrm>
          <a:off x="7029450" y="107730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157A88EF-1CD6-4F22-9BB9-2C7D49B2F990}"/>
            </a:ext>
          </a:extLst>
        </xdr:cNvPr>
        <xdr:cNvSpPr/>
      </xdr:nvSpPr>
      <xdr:spPr>
        <a:xfrm>
          <a:off x="6231890" y="107905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B1906E2-620E-4882-A271-5B82F94673B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14763E-F198-4112-963C-EE1901E7E89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3A71FBE-1816-4854-A2AB-4FA8106DCB7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95F4406-D5E1-4AA6-A50D-5022C5BD6D3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FC85CB7-2278-4771-B9A0-4EABEE06F97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143510</xdr:rowOff>
    </xdr:from>
    <xdr:to>
      <xdr:col>55</xdr:col>
      <xdr:colOff>50800</xdr:colOff>
      <xdr:row>64</xdr:row>
      <xdr:rowOff>73660</xdr:rowOff>
    </xdr:to>
    <xdr:sp macro="" textlink="">
      <xdr:nvSpPr>
        <xdr:cNvPr id="247" name="楕円 246">
          <a:extLst>
            <a:ext uri="{FF2B5EF4-FFF2-40B4-BE49-F238E27FC236}">
              <a16:creationId xmlns:a16="http://schemas.microsoft.com/office/drawing/2014/main" id="{1C967C7C-F79A-409F-8153-5A6B7C58C10B}"/>
            </a:ext>
          </a:extLst>
        </xdr:cNvPr>
        <xdr:cNvSpPr/>
      </xdr:nvSpPr>
      <xdr:spPr>
        <a:xfrm>
          <a:off x="9394190" y="1094295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58437</xdr:rowOff>
    </xdr:from>
    <xdr:ext cx="469744" cy="259045"/>
    <xdr:sp macro="" textlink="">
      <xdr:nvSpPr>
        <xdr:cNvPr id="248" name="【体育館・プール】&#10;一人当たり面積該当値テキスト">
          <a:extLst>
            <a:ext uri="{FF2B5EF4-FFF2-40B4-BE49-F238E27FC236}">
              <a16:creationId xmlns:a16="http://schemas.microsoft.com/office/drawing/2014/main" id="{C26DF0FC-8593-4627-AE67-90D5220B841F}"/>
            </a:ext>
          </a:extLst>
        </xdr:cNvPr>
        <xdr:cNvSpPr txBox="1"/>
      </xdr:nvSpPr>
      <xdr:spPr>
        <a:xfrm>
          <a:off x="9467850" y="108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144653</xdr:rowOff>
    </xdr:from>
    <xdr:to>
      <xdr:col>50</xdr:col>
      <xdr:colOff>165100</xdr:colOff>
      <xdr:row>64</xdr:row>
      <xdr:rowOff>74803</xdr:rowOff>
    </xdr:to>
    <xdr:sp macro="" textlink="">
      <xdr:nvSpPr>
        <xdr:cNvPr id="249" name="楕円 248">
          <a:extLst>
            <a:ext uri="{FF2B5EF4-FFF2-40B4-BE49-F238E27FC236}">
              <a16:creationId xmlns:a16="http://schemas.microsoft.com/office/drawing/2014/main" id="{1E65927F-5266-4846-8373-9B7E603194CE}"/>
            </a:ext>
          </a:extLst>
        </xdr:cNvPr>
        <xdr:cNvSpPr/>
      </xdr:nvSpPr>
      <xdr:spPr>
        <a:xfrm>
          <a:off x="8632190" y="1094409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22860</xdr:rowOff>
    </xdr:from>
    <xdr:to>
      <xdr:col>55</xdr:col>
      <xdr:colOff>0</xdr:colOff>
      <xdr:row>64</xdr:row>
      <xdr:rowOff>24003</xdr:rowOff>
    </xdr:to>
    <xdr:cxnSp macro="">
      <xdr:nvCxnSpPr>
        <xdr:cNvPr id="250" name="直線コネクタ 249">
          <a:extLst>
            <a:ext uri="{FF2B5EF4-FFF2-40B4-BE49-F238E27FC236}">
              <a16:creationId xmlns:a16="http://schemas.microsoft.com/office/drawing/2014/main" id="{3F2FD840-1BE1-4313-B515-B21FE40F6BA1}"/>
            </a:ext>
          </a:extLst>
        </xdr:cNvPr>
        <xdr:cNvCxnSpPr/>
      </xdr:nvCxnSpPr>
      <xdr:spPr>
        <a:xfrm flipV="1">
          <a:off x="8686800" y="10991850"/>
          <a:ext cx="7429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145796</xdr:rowOff>
    </xdr:from>
    <xdr:to>
      <xdr:col>46</xdr:col>
      <xdr:colOff>38100</xdr:colOff>
      <xdr:row>64</xdr:row>
      <xdr:rowOff>75946</xdr:rowOff>
    </xdr:to>
    <xdr:sp macro="" textlink="">
      <xdr:nvSpPr>
        <xdr:cNvPr id="251" name="楕円 250">
          <a:extLst>
            <a:ext uri="{FF2B5EF4-FFF2-40B4-BE49-F238E27FC236}">
              <a16:creationId xmlns:a16="http://schemas.microsoft.com/office/drawing/2014/main" id="{A47087C7-2589-4EF6-9AD5-09B672272D6D}"/>
            </a:ext>
          </a:extLst>
        </xdr:cNvPr>
        <xdr:cNvSpPr/>
      </xdr:nvSpPr>
      <xdr:spPr>
        <a:xfrm>
          <a:off x="7846060" y="109452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24003</xdr:rowOff>
    </xdr:from>
    <xdr:to>
      <xdr:col>50</xdr:col>
      <xdr:colOff>114300</xdr:colOff>
      <xdr:row>64</xdr:row>
      <xdr:rowOff>25146</xdr:rowOff>
    </xdr:to>
    <xdr:cxnSp macro="">
      <xdr:nvCxnSpPr>
        <xdr:cNvPr id="252" name="直線コネクタ 251">
          <a:extLst>
            <a:ext uri="{FF2B5EF4-FFF2-40B4-BE49-F238E27FC236}">
              <a16:creationId xmlns:a16="http://schemas.microsoft.com/office/drawing/2014/main" id="{45458333-A4A1-48D3-91B2-B7DCE6BC149F}"/>
            </a:ext>
          </a:extLst>
        </xdr:cNvPr>
        <xdr:cNvCxnSpPr/>
      </xdr:nvCxnSpPr>
      <xdr:spPr>
        <a:xfrm flipV="1">
          <a:off x="7889240" y="10992993"/>
          <a:ext cx="7975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146558</xdr:rowOff>
    </xdr:from>
    <xdr:to>
      <xdr:col>41</xdr:col>
      <xdr:colOff>101600</xdr:colOff>
      <xdr:row>64</xdr:row>
      <xdr:rowOff>76708</xdr:rowOff>
    </xdr:to>
    <xdr:sp macro="" textlink="">
      <xdr:nvSpPr>
        <xdr:cNvPr id="253" name="楕円 252">
          <a:extLst>
            <a:ext uri="{FF2B5EF4-FFF2-40B4-BE49-F238E27FC236}">
              <a16:creationId xmlns:a16="http://schemas.microsoft.com/office/drawing/2014/main" id="{AB104E4A-3DAE-4405-9A1C-1E4E7D4E1BB4}"/>
            </a:ext>
          </a:extLst>
        </xdr:cNvPr>
        <xdr:cNvSpPr/>
      </xdr:nvSpPr>
      <xdr:spPr>
        <a:xfrm>
          <a:off x="7029450" y="109460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25146</xdr:rowOff>
    </xdr:from>
    <xdr:to>
      <xdr:col>45</xdr:col>
      <xdr:colOff>177800</xdr:colOff>
      <xdr:row>64</xdr:row>
      <xdr:rowOff>25908</xdr:rowOff>
    </xdr:to>
    <xdr:cxnSp macro="">
      <xdr:nvCxnSpPr>
        <xdr:cNvPr id="254" name="直線コネクタ 253">
          <a:extLst>
            <a:ext uri="{FF2B5EF4-FFF2-40B4-BE49-F238E27FC236}">
              <a16:creationId xmlns:a16="http://schemas.microsoft.com/office/drawing/2014/main" id="{CE8D1A14-3F91-4676-9067-E073917B3B21}"/>
            </a:ext>
          </a:extLst>
        </xdr:cNvPr>
        <xdr:cNvCxnSpPr/>
      </xdr:nvCxnSpPr>
      <xdr:spPr>
        <a:xfrm flipV="1">
          <a:off x="7084060" y="10994136"/>
          <a:ext cx="80518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147701</xdr:rowOff>
    </xdr:from>
    <xdr:to>
      <xdr:col>36</xdr:col>
      <xdr:colOff>165100</xdr:colOff>
      <xdr:row>64</xdr:row>
      <xdr:rowOff>77851</xdr:rowOff>
    </xdr:to>
    <xdr:sp macro="" textlink="">
      <xdr:nvSpPr>
        <xdr:cNvPr id="255" name="楕円 254">
          <a:extLst>
            <a:ext uri="{FF2B5EF4-FFF2-40B4-BE49-F238E27FC236}">
              <a16:creationId xmlns:a16="http://schemas.microsoft.com/office/drawing/2014/main" id="{420A7FB9-69EE-4404-80E3-3D9439556CC4}"/>
            </a:ext>
          </a:extLst>
        </xdr:cNvPr>
        <xdr:cNvSpPr/>
      </xdr:nvSpPr>
      <xdr:spPr>
        <a:xfrm>
          <a:off x="6231890" y="109471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25908</xdr:rowOff>
    </xdr:from>
    <xdr:to>
      <xdr:col>41</xdr:col>
      <xdr:colOff>50800</xdr:colOff>
      <xdr:row>64</xdr:row>
      <xdr:rowOff>27051</xdr:rowOff>
    </xdr:to>
    <xdr:cxnSp macro="">
      <xdr:nvCxnSpPr>
        <xdr:cNvPr id="256" name="直線コネクタ 255">
          <a:extLst>
            <a:ext uri="{FF2B5EF4-FFF2-40B4-BE49-F238E27FC236}">
              <a16:creationId xmlns:a16="http://schemas.microsoft.com/office/drawing/2014/main" id="{7C35C867-E663-4F41-9E06-1944B657B92F}"/>
            </a:ext>
          </a:extLst>
        </xdr:cNvPr>
        <xdr:cNvCxnSpPr/>
      </xdr:nvCxnSpPr>
      <xdr:spPr>
        <a:xfrm flipV="1">
          <a:off x="6286500" y="10994898"/>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7DDFCEE5-8177-4666-B55F-61C734A805C0}"/>
            </a:ext>
          </a:extLst>
        </xdr:cNvPr>
        <xdr:cNvSpPr txBox="1"/>
      </xdr:nvSpPr>
      <xdr:spPr>
        <a:xfrm>
          <a:off x="8454467" y="1054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14739935-34F2-4030-8EA6-C15EF9E7A2CE}"/>
            </a:ext>
          </a:extLst>
        </xdr:cNvPr>
        <xdr:cNvSpPr txBox="1"/>
      </xdr:nvSpPr>
      <xdr:spPr>
        <a:xfrm>
          <a:off x="7673417" y="1055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8519895D-0C27-476F-AF1F-C0512B92AC34}"/>
            </a:ext>
          </a:extLst>
        </xdr:cNvPr>
        <xdr:cNvSpPr txBox="1"/>
      </xdr:nvSpPr>
      <xdr:spPr>
        <a:xfrm>
          <a:off x="6866332" y="1055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EB011405-5E12-49E0-AB76-A329FC9B8C79}"/>
            </a:ext>
          </a:extLst>
        </xdr:cNvPr>
        <xdr:cNvSpPr txBox="1"/>
      </xdr:nvSpPr>
      <xdr:spPr>
        <a:xfrm>
          <a:off x="6068772" y="1056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65930</xdr:rowOff>
    </xdr:from>
    <xdr:ext cx="469744" cy="259045"/>
    <xdr:sp macro="" textlink="">
      <xdr:nvSpPr>
        <xdr:cNvPr id="261" name="n_1mainValue【体育館・プール】&#10;一人当たり面積">
          <a:extLst>
            <a:ext uri="{FF2B5EF4-FFF2-40B4-BE49-F238E27FC236}">
              <a16:creationId xmlns:a16="http://schemas.microsoft.com/office/drawing/2014/main" id="{1FD92A40-50C0-4F17-990B-2F2C388C0CB4}"/>
            </a:ext>
          </a:extLst>
        </xdr:cNvPr>
        <xdr:cNvSpPr txBox="1"/>
      </xdr:nvSpPr>
      <xdr:spPr>
        <a:xfrm>
          <a:off x="8454467" y="1103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67073</xdr:rowOff>
    </xdr:from>
    <xdr:ext cx="469744" cy="259045"/>
    <xdr:sp macro="" textlink="">
      <xdr:nvSpPr>
        <xdr:cNvPr id="262" name="n_2mainValue【体育館・プール】&#10;一人当たり面積">
          <a:extLst>
            <a:ext uri="{FF2B5EF4-FFF2-40B4-BE49-F238E27FC236}">
              <a16:creationId xmlns:a16="http://schemas.microsoft.com/office/drawing/2014/main" id="{0D293C51-122A-4882-9671-DEC3400EB02E}"/>
            </a:ext>
          </a:extLst>
        </xdr:cNvPr>
        <xdr:cNvSpPr txBox="1"/>
      </xdr:nvSpPr>
      <xdr:spPr>
        <a:xfrm>
          <a:off x="7673417" y="1103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67835</xdr:rowOff>
    </xdr:from>
    <xdr:ext cx="469744" cy="259045"/>
    <xdr:sp macro="" textlink="">
      <xdr:nvSpPr>
        <xdr:cNvPr id="263" name="n_3mainValue【体育館・プール】&#10;一人当たり面積">
          <a:extLst>
            <a:ext uri="{FF2B5EF4-FFF2-40B4-BE49-F238E27FC236}">
              <a16:creationId xmlns:a16="http://schemas.microsoft.com/office/drawing/2014/main" id="{6F541655-99C0-4087-BF9C-C17690DCB746}"/>
            </a:ext>
          </a:extLst>
        </xdr:cNvPr>
        <xdr:cNvSpPr txBox="1"/>
      </xdr:nvSpPr>
      <xdr:spPr>
        <a:xfrm>
          <a:off x="6866332" y="1103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68978</xdr:rowOff>
    </xdr:from>
    <xdr:ext cx="469744" cy="259045"/>
    <xdr:sp macro="" textlink="">
      <xdr:nvSpPr>
        <xdr:cNvPr id="264" name="n_4mainValue【体育館・プール】&#10;一人当たり面積">
          <a:extLst>
            <a:ext uri="{FF2B5EF4-FFF2-40B4-BE49-F238E27FC236}">
              <a16:creationId xmlns:a16="http://schemas.microsoft.com/office/drawing/2014/main" id="{D19C247A-903F-41E4-91EC-46D6814E1FF4}"/>
            </a:ext>
          </a:extLst>
        </xdr:cNvPr>
        <xdr:cNvSpPr txBox="1"/>
      </xdr:nvSpPr>
      <xdr:spPr>
        <a:xfrm>
          <a:off x="6068772" y="1103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9649B25A-B2C2-4B79-890C-461D79C646C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CC8D5C2-44D7-4CF6-A497-F2DB8670239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9F4231BD-15DD-43E4-90B1-BF3E5353093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D3D8CE42-B490-4271-B65A-F7FA08A645F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36EF83E-ADDA-4417-BE4D-6B7C076A9D0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9D950E0C-22C4-4AEA-88B1-7E53F009252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434DE7F-E884-4854-B780-F3412248226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E2C25554-DF28-47A8-A47B-677015DA60C5}"/>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46237EEC-A109-468B-BFD9-4A3360190A8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069E477A-AD6C-41EE-B1FF-6DF5602B31C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0BD80A99-7903-4D7B-8D91-EF561CD4851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1D5AFF31-26C2-4059-81B8-1ABDC940DC9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92366E6A-DC6B-4304-88AD-0F4866C211C4}"/>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A8F0F1BD-2D4A-4FA4-A539-4B91A85E847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72B6AF2F-1C21-4195-8BA7-176C76E4517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759BE2D0-784A-46C4-9CB5-B60E64D3EBCC}"/>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3DBF43B4-2130-4182-B7A0-0AABFC67DF5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DAC9EAE5-96F0-4B1A-A137-E1DF16E5384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C5B861C7-18BE-434F-875D-10879C729AB0}"/>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4E365A1C-AD85-4676-93F6-9C2E3FB2A41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FAF3DA3B-F688-4D37-AD95-73AC1264172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B2E1779C-D890-4B62-8FFD-9F714747630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070A67B2-B514-4C2C-A47C-298FDD2594F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D81A6B97-E768-4623-9627-A5E914DC9D39}"/>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0668967B-045E-4CAB-8AA3-6CFC7FEA538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7EB9A09E-4D1C-45ED-90B1-1A77CBBDD13E}"/>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7E8079B2-F907-4A65-9DDE-FAC985D11F5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60372390-798E-4A4B-A146-68C8BF64C389}"/>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8DAB9583-DC0C-4D61-A0D3-6DF54AB0D400}"/>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C76492D2-CA8F-4E78-8187-339347C40A4A}"/>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3BBCFBDF-D804-4BF1-9501-ED2024AA3F95}"/>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024CCEDE-8DBC-4990-99AE-867C0D24DF9B}"/>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21E602FB-108C-4CBA-B365-1EF8229FD2FA}"/>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A24E439A-D5D9-4123-B460-CB50AABABCA4}"/>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C17BDCC1-7A6C-4E6C-9E4F-D582DC9B5A92}"/>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66F9043E-629F-45F9-A8B5-702F644D38F2}"/>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279F36BF-37BB-46BE-B5F5-43B94BE262F3}"/>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9B91F48F-EB09-44B2-AC43-55A29AD7554F}"/>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0D306194-83F2-424F-A025-C53778A7EFA7}"/>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664FAE78-9B21-4267-8FC4-74D79B2EC40E}"/>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DBE4E15E-3779-42EE-9C96-501B4E4A959E}"/>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6" name="直線コネクタ 305">
          <a:extLst>
            <a:ext uri="{FF2B5EF4-FFF2-40B4-BE49-F238E27FC236}">
              <a16:creationId xmlns:a16="http://schemas.microsoft.com/office/drawing/2014/main" id="{68CB30BE-7B10-4559-A0F1-F1BC9A2B09C7}"/>
            </a:ext>
          </a:extLst>
        </xdr:cNvPr>
        <xdr:cNvCxnSpPr/>
      </xdr:nvCxnSpPr>
      <xdr:spPr>
        <a:xfrm flipV="1">
          <a:off x="4173855" y="17198884"/>
          <a:ext cx="0" cy="1475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7" name="【市民会館】&#10;有形固定資産減価償却率最小値テキスト">
          <a:extLst>
            <a:ext uri="{FF2B5EF4-FFF2-40B4-BE49-F238E27FC236}">
              <a16:creationId xmlns:a16="http://schemas.microsoft.com/office/drawing/2014/main" id="{A6E7CEA9-703F-49B5-86AA-02D8D7DB4928}"/>
            </a:ext>
          </a:extLst>
        </xdr:cNvPr>
        <xdr:cNvSpPr txBox="1"/>
      </xdr:nvSpPr>
      <xdr:spPr>
        <a:xfrm>
          <a:off x="4212590" y="18678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8" name="直線コネクタ 307">
          <a:extLst>
            <a:ext uri="{FF2B5EF4-FFF2-40B4-BE49-F238E27FC236}">
              <a16:creationId xmlns:a16="http://schemas.microsoft.com/office/drawing/2014/main" id="{594C2D54-C544-4711-8E7C-043199B49905}"/>
            </a:ext>
          </a:extLst>
        </xdr:cNvPr>
        <xdr:cNvCxnSpPr/>
      </xdr:nvCxnSpPr>
      <xdr:spPr>
        <a:xfrm>
          <a:off x="4112260" y="18674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9" name="【市民会館】&#10;有形固定資産減価償却率最大値テキスト">
          <a:extLst>
            <a:ext uri="{FF2B5EF4-FFF2-40B4-BE49-F238E27FC236}">
              <a16:creationId xmlns:a16="http://schemas.microsoft.com/office/drawing/2014/main" id="{99B6F3A6-6BDE-44A3-BB93-C125387CB363}"/>
            </a:ext>
          </a:extLst>
        </xdr:cNvPr>
        <xdr:cNvSpPr txBox="1"/>
      </xdr:nvSpPr>
      <xdr:spPr>
        <a:xfrm>
          <a:off x="4212590" y="1697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10" name="直線コネクタ 309">
          <a:extLst>
            <a:ext uri="{FF2B5EF4-FFF2-40B4-BE49-F238E27FC236}">
              <a16:creationId xmlns:a16="http://schemas.microsoft.com/office/drawing/2014/main" id="{FF3CD961-D6FC-4483-AB30-A7DCB406E93A}"/>
            </a:ext>
          </a:extLst>
        </xdr:cNvPr>
        <xdr:cNvCxnSpPr/>
      </xdr:nvCxnSpPr>
      <xdr:spPr>
        <a:xfrm>
          <a:off x="4112260" y="1719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B16095F7-9321-4D22-85A9-8CBC1321DCDC}"/>
            </a:ext>
          </a:extLst>
        </xdr:cNvPr>
        <xdr:cNvSpPr txBox="1"/>
      </xdr:nvSpPr>
      <xdr:spPr>
        <a:xfrm>
          <a:off x="4212590" y="178534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12" name="フローチャート: 判断 311">
          <a:extLst>
            <a:ext uri="{FF2B5EF4-FFF2-40B4-BE49-F238E27FC236}">
              <a16:creationId xmlns:a16="http://schemas.microsoft.com/office/drawing/2014/main" id="{A281D363-32F2-4044-BE11-BA8405AEDF80}"/>
            </a:ext>
          </a:extLst>
        </xdr:cNvPr>
        <xdr:cNvSpPr/>
      </xdr:nvSpPr>
      <xdr:spPr>
        <a:xfrm>
          <a:off x="4131310" y="180020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3" name="フローチャート: 判断 312">
          <a:extLst>
            <a:ext uri="{FF2B5EF4-FFF2-40B4-BE49-F238E27FC236}">
              <a16:creationId xmlns:a16="http://schemas.microsoft.com/office/drawing/2014/main" id="{FC1CF521-F921-4C43-B36A-0F5E94570530}"/>
            </a:ext>
          </a:extLst>
        </xdr:cNvPr>
        <xdr:cNvSpPr/>
      </xdr:nvSpPr>
      <xdr:spPr>
        <a:xfrm>
          <a:off x="3388360" y="179677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4" name="フローチャート: 判断 313">
          <a:extLst>
            <a:ext uri="{FF2B5EF4-FFF2-40B4-BE49-F238E27FC236}">
              <a16:creationId xmlns:a16="http://schemas.microsoft.com/office/drawing/2014/main" id="{1D4C1073-D652-4F73-8859-073EBEBD69E1}"/>
            </a:ext>
          </a:extLst>
        </xdr:cNvPr>
        <xdr:cNvSpPr/>
      </xdr:nvSpPr>
      <xdr:spPr>
        <a:xfrm>
          <a:off x="2571750" y="1797186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5" name="フローチャート: 判断 314">
          <a:extLst>
            <a:ext uri="{FF2B5EF4-FFF2-40B4-BE49-F238E27FC236}">
              <a16:creationId xmlns:a16="http://schemas.microsoft.com/office/drawing/2014/main" id="{0760618A-74A3-45FE-A8D5-8A5F70BC07DB}"/>
            </a:ext>
          </a:extLst>
        </xdr:cNvPr>
        <xdr:cNvSpPr/>
      </xdr:nvSpPr>
      <xdr:spPr>
        <a:xfrm>
          <a:off x="1774190" y="179577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6" name="フローチャート: 判断 315">
          <a:extLst>
            <a:ext uri="{FF2B5EF4-FFF2-40B4-BE49-F238E27FC236}">
              <a16:creationId xmlns:a16="http://schemas.microsoft.com/office/drawing/2014/main" id="{1314EC21-0F5B-488E-9A20-77009A5B4E06}"/>
            </a:ext>
          </a:extLst>
        </xdr:cNvPr>
        <xdr:cNvSpPr/>
      </xdr:nvSpPr>
      <xdr:spPr>
        <a:xfrm>
          <a:off x="988060" y="1794600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316BAEE9-5C22-4C27-A900-3AD10433BB6A}"/>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92C329F0-1557-42C2-80F2-DAF6EFBC3DBB}"/>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1C6A23-E822-4B24-BD18-F2BEE6F0B669}"/>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B9C4C062-C7E6-40EA-9FE8-5A8E5A7466C6}"/>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F10249FF-06E2-4E0F-A4FE-05B63BA4AD9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144599</xdr:rowOff>
    </xdr:from>
    <xdr:to>
      <xdr:col>24</xdr:col>
      <xdr:colOff>114300</xdr:colOff>
      <xdr:row>107</xdr:row>
      <xdr:rowOff>74749</xdr:rowOff>
    </xdr:to>
    <xdr:sp macro="" textlink="">
      <xdr:nvSpPr>
        <xdr:cNvPr id="322" name="楕円 321">
          <a:extLst>
            <a:ext uri="{FF2B5EF4-FFF2-40B4-BE49-F238E27FC236}">
              <a16:creationId xmlns:a16="http://schemas.microsoft.com/office/drawing/2014/main" id="{AE90BC0A-E189-44A2-A0AA-CF452FB35FAC}"/>
            </a:ext>
          </a:extLst>
        </xdr:cNvPr>
        <xdr:cNvSpPr/>
      </xdr:nvSpPr>
      <xdr:spPr>
        <a:xfrm>
          <a:off x="4131310" y="183163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123026</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CA46B36F-E7DD-4934-BA00-3108AC682D77}"/>
            </a:ext>
          </a:extLst>
        </xdr:cNvPr>
        <xdr:cNvSpPr txBox="1"/>
      </xdr:nvSpPr>
      <xdr:spPr>
        <a:xfrm>
          <a:off x="4212590" y="1829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100512</xdr:rowOff>
    </xdr:from>
    <xdr:to>
      <xdr:col>20</xdr:col>
      <xdr:colOff>38100</xdr:colOff>
      <xdr:row>107</xdr:row>
      <xdr:rowOff>30662</xdr:rowOff>
    </xdr:to>
    <xdr:sp macro="" textlink="">
      <xdr:nvSpPr>
        <xdr:cNvPr id="324" name="楕円 323">
          <a:extLst>
            <a:ext uri="{FF2B5EF4-FFF2-40B4-BE49-F238E27FC236}">
              <a16:creationId xmlns:a16="http://schemas.microsoft.com/office/drawing/2014/main" id="{6C9F306E-D2D7-424C-9406-9F01EA0A24C4}"/>
            </a:ext>
          </a:extLst>
        </xdr:cNvPr>
        <xdr:cNvSpPr/>
      </xdr:nvSpPr>
      <xdr:spPr>
        <a:xfrm>
          <a:off x="3388360" y="182704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151312</xdr:rowOff>
    </xdr:from>
    <xdr:to>
      <xdr:col>24</xdr:col>
      <xdr:colOff>63500</xdr:colOff>
      <xdr:row>107</xdr:row>
      <xdr:rowOff>23949</xdr:rowOff>
    </xdr:to>
    <xdr:cxnSp macro="">
      <xdr:nvCxnSpPr>
        <xdr:cNvPr id="325" name="直線コネクタ 324">
          <a:extLst>
            <a:ext uri="{FF2B5EF4-FFF2-40B4-BE49-F238E27FC236}">
              <a16:creationId xmlns:a16="http://schemas.microsoft.com/office/drawing/2014/main" id="{06525F58-454B-4AD4-824C-9D1A27F9C8C6}"/>
            </a:ext>
          </a:extLst>
        </xdr:cNvPr>
        <xdr:cNvCxnSpPr/>
      </xdr:nvCxnSpPr>
      <xdr:spPr>
        <a:xfrm>
          <a:off x="3431540" y="18325012"/>
          <a:ext cx="74295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56424</xdr:rowOff>
    </xdr:from>
    <xdr:to>
      <xdr:col>15</xdr:col>
      <xdr:colOff>101600</xdr:colOff>
      <xdr:row>106</xdr:row>
      <xdr:rowOff>158024</xdr:rowOff>
    </xdr:to>
    <xdr:sp macro="" textlink="">
      <xdr:nvSpPr>
        <xdr:cNvPr id="326" name="楕円 325">
          <a:extLst>
            <a:ext uri="{FF2B5EF4-FFF2-40B4-BE49-F238E27FC236}">
              <a16:creationId xmlns:a16="http://schemas.microsoft.com/office/drawing/2014/main" id="{EAE2F3C8-CB74-4410-949C-5E5222F9DCA3}"/>
            </a:ext>
          </a:extLst>
        </xdr:cNvPr>
        <xdr:cNvSpPr/>
      </xdr:nvSpPr>
      <xdr:spPr>
        <a:xfrm>
          <a:off x="2571750" y="182339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107224</xdr:rowOff>
    </xdr:from>
    <xdr:to>
      <xdr:col>19</xdr:col>
      <xdr:colOff>177800</xdr:colOff>
      <xdr:row>106</xdr:row>
      <xdr:rowOff>151312</xdr:rowOff>
    </xdr:to>
    <xdr:cxnSp macro="">
      <xdr:nvCxnSpPr>
        <xdr:cNvPr id="327" name="直線コネクタ 326">
          <a:extLst>
            <a:ext uri="{FF2B5EF4-FFF2-40B4-BE49-F238E27FC236}">
              <a16:creationId xmlns:a16="http://schemas.microsoft.com/office/drawing/2014/main" id="{50394459-68B4-4F01-AE7F-1441A10FA306}"/>
            </a:ext>
          </a:extLst>
        </xdr:cNvPr>
        <xdr:cNvCxnSpPr/>
      </xdr:nvCxnSpPr>
      <xdr:spPr>
        <a:xfrm>
          <a:off x="2626360" y="18279019"/>
          <a:ext cx="80518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12337</xdr:rowOff>
    </xdr:from>
    <xdr:to>
      <xdr:col>10</xdr:col>
      <xdr:colOff>165100</xdr:colOff>
      <xdr:row>106</xdr:row>
      <xdr:rowOff>113937</xdr:rowOff>
    </xdr:to>
    <xdr:sp macro="" textlink="">
      <xdr:nvSpPr>
        <xdr:cNvPr id="328" name="楕円 327">
          <a:extLst>
            <a:ext uri="{FF2B5EF4-FFF2-40B4-BE49-F238E27FC236}">
              <a16:creationId xmlns:a16="http://schemas.microsoft.com/office/drawing/2014/main" id="{7C0AF1F7-9B11-401D-8455-5E4BAE95BD29}"/>
            </a:ext>
          </a:extLst>
        </xdr:cNvPr>
        <xdr:cNvSpPr/>
      </xdr:nvSpPr>
      <xdr:spPr>
        <a:xfrm>
          <a:off x="1774190" y="1818984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63137</xdr:rowOff>
    </xdr:from>
    <xdr:to>
      <xdr:col>15</xdr:col>
      <xdr:colOff>50800</xdr:colOff>
      <xdr:row>106</xdr:row>
      <xdr:rowOff>107224</xdr:rowOff>
    </xdr:to>
    <xdr:cxnSp macro="">
      <xdr:nvCxnSpPr>
        <xdr:cNvPr id="329" name="直線コネクタ 328">
          <a:extLst>
            <a:ext uri="{FF2B5EF4-FFF2-40B4-BE49-F238E27FC236}">
              <a16:creationId xmlns:a16="http://schemas.microsoft.com/office/drawing/2014/main" id="{DA0D6665-4111-4A97-8BB5-3169B39E5D68}"/>
            </a:ext>
          </a:extLst>
        </xdr:cNvPr>
        <xdr:cNvCxnSpPr/>
      </xdr:nvCxnSpPr>
      <xdr:spPr>
        <a:xfrm>
          <a:off x="1828800" y="18233027"/>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139700</xdr:rowOff>
    </xdr:from>
    <xdr:to>
      <xdr:col>6</xdr:col>
      <xdr:colOff>38100</xdr:colOff>
      <xdr:row>106</xdr:row>
      <xdr:rowOff>69850</xdr:rowOff>
    </xdr:to>
    <xdr:sp macro="" textlink="">
      <xdr:nvSpPr>
        <xdr:cNvPr id="330" name="楕円 329">
          <a:extLst>
            <a:ext uri="{FF2B5EF4-FFF2-40B4-BE49-F238E27FC236}">
              <a16:creationId xmlns:a16="http://schemas.microsoft.com/office/drawing/2014/main" id="{8A270C8B-C447-4371-B2FA-9FE2DDF9941E}"/>
            </a:ext>
          </a:extLst>
        </xdr:cNvPr>
        <xdr:cNvSpPr/>
      </xdr:nvSpPr>
      <xdr:spPr>
        <a:xfrm>
          <a:off x="988060" y="18138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19050</xdr:rowOff>
    </xdr:from>
    <xdr:to>
      <xdr:col>10</xdr:col>
      <xdr:colOff>114300</xdr:colOff>
      <xdr:row>106</xdr:row>
      <xdr:rowOff>63137</xdr:rowOff>
    </xdr:to>
    <xdr:cxnSp macro="">
      <xdr:nvCxnSpPr>
        <xdr:cNvPr id="331" name="直線コネクタ 330">
          <a:extLst>
            <a:ext uri="{FF2B5EF4-FFF2-40B4-BE49-F238E27FC236}">
              <a16:creationId xmlns:a16="http://schemas.microsoft.com/office/drawing/2014/main" id="{D073C82F-FDDD-40A9-9B23-E0A5A89830D9}"/>
            </a:ext>
          </a:extLst>
        </xdr:cNvPr>
        <xdr:cNvCxnSpPr/>
      </xdr:nvCxnSpPr>
      <xdr:spPr>
        <a:xfrm>
          <a:off x="1031240" y="18188940"/>
          <a:ext cx="7975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332" name="n_1aveValue【市民会館】&#10;有形固定資産減価償却率">
          <a:extLst>
            <a:ext uri="{FF2B5EF4-FFF2-40B4-BE49-F238E27FC236}">
              <a16:creationId xmlns:a16="http://schemas.microsoft.com/office/drawing/2014/main" id="{3AF4D0CA-AD08-4B6B-B21D-0517093BFAB0}"/>
            </a:ext>
          </a:extLst>
        </xdr:cNvPr>
        <xdr:cNvSpPr txBox="1"/>
      </xdr:nvSpPr>
      <xdr:spPr>
        <a:xfrm>
          <a:off x="32391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333" name="n_2aveValue【市民会館】&#10;有形固定資産減価償却率">
          <a:extLst>
            <a:ext uri="{FF2B5EF4-FFF2-40B4-BE49-F238E27FC236}">
              <a16:creationId xmlns:a16="http://schemas.microsoft.com/office/drawing/2014/main" id="{E6B528B8-0A4C-488B-ABD0-BCA032265F8A}"/>
            </a:ext>
          </a:extLst>
        </xdr:cNvPr>
        <xdr:cNvSpPr txBox="1"/>
      </xdr:nvSpPr>
      <xdr:spPr>
        <a:xfrm>
          <a:off x="2439044" y="1775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334" name="n_3aveValue【市民会館】&#10;有形固定資産減価償却率">
          <a:extLst>
            <a:ext uri="{FF2B5EF4-FFF2-40B4-BE49-F238E27FC236}">
              <a16:creationId xmlns:a16="http://schemas.microsoft.com/office/drawing/2014/main" id="{F405C885-0F27-4B3C-8DC5-CB3D989AB3E5}"/>
            </a:ext>
          </a:extLst>
        </xdr:cNvPr>
        <xdr:cNvSpPr txBox="1"/>
      </xdr:nvSpPr>
      <xdr:spPr>
        <a:xfrm>
          <a:off x="1641484" y="1772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335" name="n_4aveValue【市民会館】&#10;有形固定資産減価償却率">
          <a:extLst>
            <a:ext uri="{FF2B5EF4-FFF2-40B4-BE49-F238E27FC236}">
              <a16:creationId xmlns:a16="http://schemas.microsoft.com/office/drawing/2014/main" id="{F6C0AEB4-1595-4E0B-B77D-2732D1E6C807}"/>
            </a:ext>
          </a:extLst>
        </xdr:cNvPr>
        <xdr:cNvSpPr txBox="1"/>
      </xdr:nvSpPr>
      <xdr:spPr>
        <a:xfrm>
          <a:off x="855354" y="1771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21789</xdr:rowOff>
    </xdr:from>
    <xdr:ext cx="405111" cy="259045"/>
    <xdr:sp macro="" textlink="">
      <xdr:nvSpPr>
        <xdr:cNvPr id="336" name="n_1mainValue【市民会館】&#10;有形固定資産減価償却率">
          <a:extLst>
            <a:ext uri="{FF2B5EF4-FFF2-40B4-BE49-F238E27FC236}">
              <a16:creationId xmlns:a16="http://schemas.microsoft.com/office/drawing/2014/main" id="{1010615C-79AD-417A-AB15-AD8DE034B001}"/>
            </a:ext>
          </a:extLst>
        </xdr:cNvPr>
        <xdr:cNvSpPr txBox="1"/>
      </xdr:nvSpPr>
      <xdr:spPr>
        <a:xfrm>
          <a:off x="3239144" y="1836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149151</xdr:rowOff>
    </xdr:from>
    <xdr:ext cx="405111" cy="259045"/>
    <xdr:sp macro="" textlink="">
      <xdr:nvSpPr>
        <xdr:cNvPr id="337" name="n_2mainValue【市民会館】&#10;有形固定資産減価償却率">
          <a:extLst>
            <a:ext uri="{FF2B5EF4-FFF2-40B4-BE49-F238E27FC236}">
              <a16:creationId xmlns:a16="http://schemas.microsoft.com/office/drawing/2014/main" id="{22D9B4B2-86FB-45FE-B1A4-0C2772B869DA}"/>
            </a:ext>
          </a:extLst>
        </xdr:cNvPr>
        <xdr:cNvSpPr txBox="1"/>
      </xdr:nvSpPr>
      <xdr:spPr>
        <a:xfrm>
          <a:off x="24390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105064</xdr:rowOff>
    </xdr:from>
    <xdr:ext cx="405111" cy="259045"/>
    <xdr:sp macro="" textlink="">
      <xdr:nvSpPr>
        <xdr:cNvPr id="338" name="n_3mainValue【市民会館】&#10;有形固定資産減価償却率">
          <a:extLst>
            <a:ext uri="{FF2B5EF4-FFF2-40B4-BE49-F238E27FC236}">
              <a16:creationId xmlns:a16="http://schemas.microsoft.com/office/drawing/2014/main" id="{DEFCEB24-06F7-42F3-B767-6CFB31E4D641}"/>
            </a:ext>
          </a:extLst>
        </xdr:cNvPr>
        <xdr:cNvSpPr txBox="1"/>
      </xdr:nvSpPr>
      <xdr:spPr>
        <a:xfrm>
          <a:off x="1641484" y="1827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60977</xdr:rowOff>
    </xdr:from>
    <xdr:ext cx="405111" cy="259045"/>
    <xdr:sp macro="" textlink="">
      <xdr:nvSpPr>
        <xdr:cNvPr id="339" name="n_4mainValue【市民会館】&#10;有形固定資産減価償却率">
          <a:extLst>
            <a:ext uri="{FF2B5EF4-FFF2-40B4-BE49-F238E27FC236}">
              <a16:creationId xmlns:a16="http://schemas.microsoft.com/office/drawing/2014/main" id="{F73763F3-45E3-436E-A5DA-271F004CAE8E}"/>
            </a:ext>
          </a:extLst>
        </xdr:cNvPr>
        <xdr:cNvSpPr txBox="1"/>
      </xdr:nvSpPr>
      <xdr:spPr>
        <a:xfrm>
          <a:off x="855354"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7C4AE94E-0717-43E3-870C-20D2DCDE681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027CAA3B-77E7-4BDE-ACC0-1331CBB8751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D9D27403-251B-4E4A-BF12-B7CC1D6DE19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A3F37D50-EFD9-4ABE-B34E-960CEDD27A2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75AD3E35-9ED8-403C-B3EE-8DD479BD5CA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23347F14-303C-4263-9F03-C0BA7A0093C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F8486B12-80E6-4134-87E8-32B192BF713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A7386700-BAA5-45CB-A64E-501966BFB368}"/>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24053206-0CC7-4A44-AEE0-5B8A1CD5143A}"/>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64E5041E-8937-4D83-BFEB-01EB1CF82C17}"/>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50" name="直線コネクタ 349">
          <a:extLst>
            <a:ext uri="{FF2B5EF4-FFF2-40B4-BE49-F238E27FC236}">
              <a16:creationId xmlns:a16="http://schemas.microsoft.com/office/drawing/2014/main" id="{6158FE6B-1F52-48BC-A203-13B863957717}"/>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51" name="テキスト ボックス 350">
          <a:extLst>
            <a:ext uri="{FF2B5EF4-FFF2-40B4-BE49-F238E27FC236}">
              <a16:creationId xmlns:a16="http://schemas.microsoft.com/office/drawing/2014/main" id="{BBA44FA7-0DE8-49C8-8A31-CF937BC5C125}"/>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0DD3FC8D-956D-4DF1-99DC-012678BF7FE3}"/>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C3687A20-9EFC-472A-B2AC-3276B499E6AA}"/>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4" name="直線コネクタ 353">
          <a:extLst>
            <a:ext uri="{FF2B5EF4-FFF2-40B4-BE49-F238E27FC236}">
              <a16:creationId xmlns:a16="http://schemas.microsoft.com/office/drawing/2014/main" id="{00964264-DF92-413A-9FF6-CC5D77FCF916}"/>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5" name="テキスト ボックス 354">
          <a:extLst>
            <a:ext uri="{FF2B5EF4-FFF2-40B4-BE49-F238E27FC236}">
              <a16:creationId xmlns:a16="http://schemas.microsoft.com/office/drawing/2014/main" id="{775A9E19-2C08-4A7C-ACE5-02A733F65C01}"/>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E53D153C-739B-4CB4-A708-0DD483AE09B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B0A5B549-3FAE-4FDF-8BDF-4C4BDF530A73}"/>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73717106-7455-4304-BD55-1436E754286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9" name="直線コネクタ 358">
          <a:extLst>
            <a:ext uri="{FF2B5EF4-FFF2-40B4-BE49-F238E27FC236}">
              <a16:creationId xmlns:a16="http://schemas.microsoft.com/office/drawing/2014/main" id="{734D9CB0-355B-41BF-B69C-D682461FDEC0}"/>
            </a:ext>
          </a:extLst>
        </xdr:cNvPr>
        <xdr:cNvCxnSpPr/>
      </xdr:nvCxnSpPr>
      <xdr:spPr>
        <a:xfrm flipV="1">
          <a:off x="9429115" y="17256633"/>
          <a:ext cx="0" cy="1193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60" name="【市民会館】&#10;一人当たり面積最小値テキスト">
          <a:extLst>
            <a:ext uri="{FF2B5EF4-FFF2-40B4-BE49-F238E27FC236}">
              <a16:creationId xmlns:a16="http://schemas.microsoft.com/office/drawing/2014/main" id="{E5547445-FD9E-488F-B742-68632FCF6CBB}"/>
            </a:ext>
          </a:extLst>
        </xdr:cNvPr>
        <xdr:cNvSpPr txBox="1"/>
      </xdr:nvSpPr>
      <xdr:spPr>
        <a:xfrm>
          <a:off x="9467850" y="1845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61" name="直線コネクタ 360">
          <a:extLst>
            <a:ext uri="{FF2B5EF4-FFF2-40B4-BE49-F238E27FC236}">
              <a16:creationId xmlns:a16="http://schemas.microsoft.com/office/drawing/2014/main" id="{4CB4F9F4-0156-401F-8AC0-EEE38D11BCFF}"/>
            </a:ext>
          </a:extLst>
        </xdr:cNvPr>
        <xdr:cNvCxnSpPr/>
      </xdr:nvCxnSpPr>
      <xdr:spPr>
        <a:xfrm>
          <a:off x="9356090" y="1844973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62" name="【市民会館】&#10;一人当たり面積最大値テキスト">
          <a:extLst>
            <a:ext uri="{FF2B5EF4-FFF2-40B4-BE49-F238E27FC236}">
              <a16:creationId xmlns:a16="http://schemas.microsoft.com/office/drawing/2014/main" id="{43680E68-F30F-4417-968C-EE3275D3F3FF}"/>
            </a:ext>
          </a:extLst>
        </xdr:cNvPr>
        <xdr:cNvSpPr txBox="1"/>
      </xdr:nvSpPr>
      <xdr:spPr>
        <a:xfrm>
          <a:off x="9467850" y="1702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3" name="直線コネクタ 362">
          <a:extLst>
            <a:ext uri="{FF2B5EF4-FFF2-40B4-BE49-F238E27FC236}">
              <a16:creationId xmlns:a16="http://schemas.microsoft.com/office/drawing/2014/main" id="{1D17504E-D868-48CD-B7B7-919424D8FFC0}"/>
            </a:ext>
          </a:extLst>
        </xdr:cNvPr>
        <xdr:cNvCxnSpPr/>
      </xdr:nvCxnSpPr>
      <xdr:spPr>
        <a:xfrm>
          <a:off x="9356090" y="172566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364" name="【市民会館】&#10;一人当たり面積平均値テキスト">
          <a:extLst>
            <a:ext uri="{FF2B5EF4-FFF2-40B4-BE49-F238E27FC236}">
              <a16:creationId xmlns:a16="http://schemas.microsoft.com/office/drawing/2014/main" id="{50AC6C67-16C2-4054-8178-FD1D5562FFCD}"/>
            </a:ext>
          </a:extLst>
        </xdr:cNvPr>
        <xdr:cNvSpPr txBox="1"/>
      </xdr:nvSpPr>
      <xdr:spPr>
        <a:xfrm>
          <a:off x="9467850" y="180187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5" name="フローチャート: 判断 364">
          <a:extLst>
            <a:ext uri="{FF2B5EF4-FFF2-40B4-BE49-F238E27FC236}">
              <a16:creationId xmlns:a16="http://schemas.microsoft.com/office/drawing/2014/main" id="{3BDF169F-5324-4AE9-9C04-40036628188A}"/>
            </a:ext>
          </a:extLst>
        </xdr:cNvPr>
        <xdr:cNvSpPr/>
      </xdr:nvSpPr>
      <xdr:spPr>
        <a:xfrm>
          <a:off x="9394190" y="18174907"/>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6" name="フローチャート: 判断 365">
          <a:extLst>
            <a:ext uri="{FF2B5EF4-FFF2-40B4-BE49-F238E27FC236}">
              <a16:creationId xmlns:a16="http://schemas.microsoft.com/office/drawing/2014/main" id="{4221C8A5-9951-490D-B0EB-51748E0F5EBF}"/>
            </a:ext>
          </a:extLst>
        </xdr:cNvPr>
        <xdr:cNvSpPr/>
      </xdr:nvSpPr>
      <xdr:spPr>
        <a:xfrm>
          <a:off x="8632190" y="181745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7" name="フローチャート: 判断 366">
          <a:extLst>
            <a:ext uri="{FF2B5EF4-FFF2-40B4-BE49-F238E27FC236}">
              <a16:creationId xmlns:a16="http://schemas.microsoft.com/office/drawing/2014/main" id="{B88517E1-1A10-4E12-985C-928DC1DA66E8}"/>
            </a:ext>
          </a:extLst>
        </xdr:cNvPr>
        <xdr:cNvSpPr/>
      </xdr:nvSpPr>
      <xdr:spPr>
        <a:xfrm>
          <a:off x="7846060" y="181703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8" name="フローチャート: 判断 367">
          <a:extLst>
            <a:ext uri="{FF2B5EF4-FFF2-40B4-BE49-F238E27FC236}">
              <a16:creationId xmlns:a16="http://schemas.microsoft.com/office/drawing/2014/main" id="{730BE4DE-48C9-4394-8596-721F7F13F9F1}"/>
            </a:ext>
          </a:extLst>
        </xdr:cNvPr>
        <xdr:cNvSpPr/>
      </xdr:nvSpPr>
      <xdr:spPr>
        <a:xfrm>
          <a:off x="7029450" y="181661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9" name="フローチャート: 判断 368">
          <a:extLst>
            <a:ext uri="{FF2B5EF4-FFF2-40B4-BE49-F238E27FC236}">
              <a16:creationId xmlns:a16="http://schemas.microsoft.com/office/drawing/2014/main" id="{4EEFB77C-30FC-423E-9BD4-CF7C8B4350DE}"/>
            </a:ext>
          </a:extLst>
        </xdr:cNvPr>
        <xdr:cNvSpPr/>
      </xdr:nvSpPr>
      <xdr:spPr>
        <a:xfrm>
          <a:off x="6231890" y="1818214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15752757-D177-4B3F-86FB-F261017C6F3A}"/>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1D45C96D-E3A8-482C-AE5C-AB9422666D3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DA33F7C4-B8F8-4312-8D96-4174C76249E1}"/>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119C2E60-AA47-4DD9-8A2D-AE1F95E246F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A8C8529B-A306-41E5-ABA1-D51C449ADFBA}"/>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xdr:rowOff>
    </xdr:from>
    <xdr:to>
      <xdr:col>55</xdr:col>
      <xdr:colOff>50800</xdr:colOff>
      <xdr:row>107</xdr:row>
      <xdr:rowOff>106426</xdr:rowOff>
    </xdr:to>
    <xdr:sp macro="" textlink="">
      <xdr:nvSpPr>
        <xdr:cNvPr id="375" name="楕円 374">
          <a:extLst>
            <a:ext uri="{FF2B5EF4-FFF2-40B4-BE49-F238E27FC236}">
              <a16:creationId xmlns:a16="http://schemas.microsoft.com/office/drawing/2014/main" id="{4DF91084-2E73-4621-8CB6-FCC8CECEF61D}"/>
            </a:ext>
          </a:extLst>
        </xdr:cNvPr>
        <xdr:cNvSpPr/>
      </xdr:nvSpPr>
      <xdr:spPr>
        <a:xfrm>
          <a:off x="9394190" y="1835188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91203</xdr:rowOff>
    </xdr:from>
    <xdr:ext cx="469744" cy="259045"/>
    <xdr:sp macro="" textlink="">
      <xdr:nvSpPr>
        <xdr:cNvPr id="376" name="【市民会館】&#10;一人当たり面積該当値テキスト">
          <a:extLst>
            <a:ext uri="{FF2B5EF4-FFF2-40B4-BE49-F238E27FC236}">
              <a16:creationId xmlns:a16="http://schemas.microsoft.com/office/drawing/2014/main" id="{E92CEC60-36D5-4958-8882-68DDA0F12E02}"/>
            </a:ext>
          </a:extLst>
        </xdr:cNvPr>
        <xdr:cNvSpPr txBox="1"/>
      </xdr:nvSpPr>
      <xdr:spPr>
        <a:xfrm>
          <a:off x="9467850" y="1826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7113</xdr:rowOff>
    </xdr:from>
    <xdr:to>
      <xdr:col>50</xdr:col>
      <xdr:colOff>165100</xdr:colOff>
      <xdr:row>107</xdr:row>
      <xdr:rowOff>108713</xdr:rowOff>
    </xdr:to>
    <xdr:sp macro="" textlink="">
      <xdr:nvSpPr>
        <xdr:cNvPr id="377" name="楕円 376">
          <a:extLst>
            <a:ext uri="{FF2B5EF4-FFF2-40B4-BE49-F238E27FC236}">
              <a16:creationId xmlns:a16="http://schemas.microsoft.com/office/drawing/2014/main" id="{80373AE0-9FD3-45F0-BDDC-ADFB90253317}"/>
            </a:ext>
          </a:extLst>
        </xdr:cNvPr>
        <xdr:cNvSpPr/>
      </xdr:nvSpPr>
      <xdr:spPr>
        <a:xfrm>
          <a:off x="8632190" y="183541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55626</xdr:rowOff>
    </xdr:from>
    <xdr:to>
      <xdr:col>55</xdr:col>
      <xdr:colOff>0</xdr:colOff>
      <xdr:row>107</xdr:row>
      <xdr:rowOff>57913</xdr:rowOff>
    </xdr:to>
    <xdr:cxnSp macro="">
      <xdr:nvCxnSpPr>
        <xdr:cNvPr id="378" name="直線コネクタ 377">
          <a:extLst>
            <a:ext uri="{FF2B5EF4-FFF2-40B4-BE49-F238E27FC236}">
              <a16:creationId xmlns:a16="http://schemas.microsoft.com/office/drawing/2014/main" id="{7087A4DF-E7D7-455F-8F80-4B672AE1AEC1}"/>
            </a:ext>
          </a:extLst>
        </xdr:cNvPr>
        <xdr:cNvCxnSpPr/>
      </xdr:nvCxnSpPr>
      <xdr:spPr>
        <a:xfrm flipV="1">
          <a:off x="8686800" y="1840458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xdr:rowOff>
    </xdr:from>
    <xdr:to>
      <xdr:col>46</xdr:col>
      <xdr:colOff>38100</xdr:colOff>
      <xdr:row>107</xdr:row>
      <xdr:rowOff>109855</xdr:rowOff>
    </xdr:to>
    <xdr:sp macro="" textlink="">
      <xdr:nvSpPr>
        <xdr:cNvPr id="379" name="楕円 378">
          <a:extLst>
            <a:ext uri="{FF2B5EF4-FFF2-40B4-BE49-F238E27FC236}">
              <a16:creationId xmlns:a16="http://schemas.microsoft.com/office/drawing/2014/main" id="{5831479E-7BDE-4B7F-A0A2-E6CABDF2310C}"/>
            </a:ext>
          </a:extLst>
        </xdr:cNvPr>
        <xdr:cNvSpPr/>
      </xdr:nvSpPr>
      <xdr:spPr>
        <a:xfrm>
          <a:off x="7846060" y="18355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57913</xdr:rowOff>
    </xdr:from>
    <xdr:to>
      <xdr:col>50</xdr:col>
      <xdr:colOff>114300</xdr:colOff>
      <xdr:row>107</xdr:row>
      <xdr:rowOff>59055</xdr:rowOff>
    </xdr:to>
    <xdr:cxnSp macro="">
      <xdr:nvCxnSpPr>
        <xdr:cNvPr id="380" name="直線コネクタ 379">
          <a:extLst>
            <a:ext uri="{FF2B5EF4-FFF2-40B4-BE49-F238E27FC236}">
              <a16:creationId xmlns:a16="http://schemas.microsoft.com/office/drawing/2014/main" id="{8C0CCA4B-10CB-4EAE-920F-790A0AAF85EC}"/>
            </a:ext>
          </a:extLst>
        </xdr:cNvPr>
        <xdr:cNvCxnSpPr/>
      </xdr:nvCxnSpPr>
      <xdr:spPr>
        <a:xfrm flipV="1">
          <a:off x="7889240" y="18399253"/>
          <a:ext cx="79756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9398</xdr:rowOff>
    </xdr:from>
    <xdr:to>
      <xdr:col>41</xdr:col>
      <xdr:colOff>101600</xdr:colOff>
      <xdr:row>107</xdr:row>
      <xdr:rowOff>110998</xdr:rowOff>
    </xdr:to>
    <xdr:sp macro="" textlink="">
      <xdr:nvSpPr>
        <xdr:cNvPr id="381" name="楕円 380">
          <a:extLst>
            <a:ext uri="{FF2B5EF4-FFF2-40B4-BE49-F238E27FC236}">
              <a16:creationId xmlns:a16="http://schemas.microsoft.com/office/drawing/2014/main" id="{D46B3C91-E823-440F-AFC7-3616EB18C89D}"/>
            </a:ext>
          </a:extLst>
        </xdr:cNvPr>
        <xdr:cNvSpPr/>
      </xdr:nvSpPr>
      <xdr:spPr>
        <a:xfrm>
          <a:off x="7029450" y="1835645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59055</xdr:rowOff>
    </xdr:from>
    <xdr:to>
      <xdr:col>45</xdr:col>
      <xdr:colOff>177800</xdr:colOff>
      <xdr:row>107</xdr:row>
      <xdr:rowOff>60198</xdr:rowOff>
    </xdr:to>
    <xdr:cxnSp macro="">
      <xdr:nvCxnSpPr>
        <xdr:cNvPr id="382" name="直線コネクタ 381">
          <a:extLst>
            <a:ext uri="{FF2B5EF4-FFF2-40B4-BE49-F238E27FC236}">
              <a16:creationId xmlns:a16="http://schemas.microsoft.com/office/drawing/2014/main" id="{583067F7-6504-46DF-B993-C32D91BCC095}"/>
            </a:ext>
          </a:extLst>
        </xdr:cNvPr>
        <xdr:cNvCxnSpPr/>
      </xdr:nvCxnSpPr>
      <xdr:spPr>
        <a:xfrm flipV="1">
          <a:off x="7084060" y="18400395"/>
          <a:ext cx="80518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11685</xdr:rowOff>
    </xdr:from>
    <xdr:to>
      <xdr:col>36</xdr:col>
      <xdr:colOff>165100</xdr:colOff>
      <xdr:row>107</xdr:row>
      <xdr:rowOff>113285</xdr:rowOff>
    </xdr:to>
    <xdr:sp macro="" textlink="">
      <xdr:nvSpPr>
        <xdr:cNvPr id="383" name="楕円 382">
          <a:extLst>
            <a:ext uri="{FF2B5EF4-FFF2-40B4-BE49-F238E27FC236}">
              <a16:creationId xmlns:a16="http://schemas.microsoft.com/office/drawing/2014/main" id="{3B90844C-A6A8-4368-9328-C821BE21A2DA}"/>
            </a:ext>
          </a:extLst>
        </xdr:cNvPr>
        <xdr:cNvSpPr/>
      </xdr:nvSpPr>
      <xdr:spPr>
        <a:xfrm>
          <a:off x="6231890" y="1836064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60198</xdr:rowOff>
    </xdr:from>
    <xdr:to>
      <xdr:col>41</xdr:col>
      <xdr:colOff>50800</xdr:colOff>
      <xdr:row>107</xdr:row>
      <xdr:rowOff>62485</xdr:rowOff>
    </xdr:to>
    <xdr:cxnSp macro="">
      <xdr:nvCxnSpPr>
        <xdr:cNvPr id="384" name="直線コネクタ 383">
          <a:extLst>
            <a:ext uri="{FF2B5EF4-FFF2-40B4-BE49-F238E27FC236}">
              <a16:creationId xmlns:a16="http://schemas.microsoft.com/office/drawing/2014/main" id="{9637A263-7158-4C69-9009-B5D820CB6377}"/>
            </a:ext>
          </a:extLst>
        </xdr:cNvPr>
        <xdr:cNvCxnSpPr/>
      </xdr:nvCxnSpPr>
      <xdr:spPr>
        <a:xfrm flipV="1">
          <a:off x="6286500" y="18401538"/>
          <a:ext cx="79756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385" name="n_1aveValue【市民会館】&#10;一人当たり面積">
          <a:extLst>
            <a:ext uri="{FF2B5EF4-FFF2-40B4-BE49-F238E27FC236}">
              <a16:creationId xmlns:a16="http://schemas.microsoft.com/office/drawing/2014/main" id="{ED291AF7-624D-4B5E-9518-1DF817013241}"/>
            </a:ext>
          </a:extLst>
        </xdr:cNvPr>
        <xdr:cNvSpPr txBox="1"/>
      </xdr:nvSpPr>
      <xdr:spPr>
        <a:xfrm>
          <a:off x="8454467" y="1795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386" name="n_2aveValue【市民会館】&#10;一人当たり面積">
          <a:extLst>
            <a:ext uri="{FF2B5EF4-FFF2-40B4-BE49-F238E27FC236}">
              <a16:creationId xmlns:a16="http://schemas.microsoft.com/office/drawing/2014/main" id="{30A14340-3123-484A-9669-F51F29DECD6D}"/>
            </a:ext>
          </a:extLst>
        </xdr:cNvPr>
        <xdr:cNvSpPr txBox="1"/>
      </xdr:nvSpPr>
      <xdr:spPr>
        <a:xfrm>
          <a:off x="767341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387" name="n_3aveValue【市民会館】&#10;一人当たり面積">
          <a:extLst>
            <a:ext uri="{FF2B5EF4-FFF2-40B4-BE49-F238E27FC236}">
              <a16:creationId xmlns:a16="http://schemas.microsoft.com/office/drawing/2014/main" id="{E06206C5-0346-4AA5-85FC-4B59594A9A0B}"/>
            </a:ext>
          </a:extLst>
        </xdr:cNvPr>
        <xdr:cNvSpPr txBox="1"/>
      </xdr:nvSpPr>
      <xdr:spPr>
        <a:xfrm>
          <a:off x="6866332" y="1793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388" name="n_4aveValue【市民会館】&#10;一人当たり面積">
          <a:extLst>
            <a:ext uri="{FF2B5EF4-FFF2-40B4-BE49-F238E27FC236}">
              <a16:creationId xmlns:a16="http://schemas.microsoft.com/office/drawing/2014/main" id="{1B5A95CF-AA18-4C34-9722-3018C1459762}"/>
            </a:ext>
          </a:extLst>
        </xdr:cNvPr>
        <xdr:cNvSpPr txBox="1"/>
      </xdr:nvSpPr>
      <xdr:spPr>
        <a:xfrm>
          <a:off x="6068772" y="179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99840</xdr:rowOff>
    </xdr:from>
    <xdr:ext cx="469744" cy="259045"/>
    <xdr:sp macro="" textlink="">
      <xdr:nvSpPr>
        <xdr:cNvPr id="389" name="n_1mainValue【市民会館】&#10;一人当たり面積">
          <a:extLst>
            <a:ext uri="{FF2B5EF4-FFF2-40B4-BE49-F238E27FC236}">
              <a16:creationId xmlns:a16="http://schemas.microsoft.com/office/drawing/2014/main" id="{1D4632D1-2295-4FD4-9CA2-E12D59E96E23}"/>
            </a:ext>
          </a:extLst>
        </xdr:cNvPr>
        <xdr:cNvSpPr txBox="1"/>
      </xdr:nvSpPr>
      <xdr:spPr>
        <a:xfrm>
          <a:off x="8454467" y="1844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100982</xdr:rowOff>
    </xdr:from>
    <xdr:ext cx="469744" cy="259045"/>
    <xdr:sp macro="" textlink="">
      <xdr:nvSpPr>
        <xdr:cNvPr id="390" name="n_2mainValue【市民会館】&#10;一人当たり面積">
          <a:extLst>
            <a:ext uri="{FF2B5EF4-FFF2-40B4-BE49-F238E27FC236}">
              <a16:creationId xmlns:a16="http://schemas.microsoft.com/office/drawing/2014/main" id="{4BEBD977-1649-47FF-84A5-8F13582EC512}"/>
            </a:ext>
          </a:extLst>
        </xdr:cNvPr>
        <xdr:cNvSpPr txBox="1"/>
      </xdr:nvSpPr>
      <xdr:spPr>
        <a:xfrm>
          <a:off x="7673417"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102125</xdr:rowOff>
    </xdr:from>
    <xdr:ext cx="469744" cy="259045"/>
    <xdr:sp macro="" textlink="">
      <xdr:nvSpPr>
        <xdr:cNvPr id="391" name="n_3mainValue【市民会館】&#10;一人当たり面積">
          <a:extLst>
            <a:ext uri="{FF2B5EF4-FFF2-40B4-BE49-F238E27FC236}">
              <a16:creationId xmlns:a16="http://schemas.microsoft.com/office/drawing/2014/main" id="{5E1F1B31-16F9-4AA2-A4E5-D1281DFF0EB0}"/>
            </a:ext>
          </a:extLst>
        </xdr:cNvPr>
        <xdr:cNvSpPr txBox="1"/>
      </xdr:nvSpPr>
      <xdr:spPr>
        <a:xfrm>
          <a:off x="6866332" y="1844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104412</xdr:rowOff>
    </xdr:from>
    <xdr:ext cx="469744" cy="259045"/>
    <xdr:sp macro="" textlink="">
      <xdr:nvSpPr>
        <xdr:cNvPr id="392" name="n_4mainValue【市民会館】&#10;一人当たり面積">
          <a:extLst>
            <a:ext uri="{FF2B5EF4-FFF2-40B4-BE49-F238E27FC236}">
              <a16:creationId xmlns:a16="http://schemas.microsoft.com/office/drawing/2014/main" id="{1FF72C57-1B72-4C22-A458-AFFB74B01CBE}"/>
            </a:ext>
          </a:extLst>
        </xdr:cNvPr>
        <xdr:cNvSpPr txBox="1"/>
      </xdr:nvSpPr>
      <xdr:spPr>
        <a:xfrm>
          <a:off x="6068772" y="184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F9E612B5-5517-459F-910D-CC5F463492F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5B8351C9-F61D-401E-AF07-149CFF1D30A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F8A2990E-E888-4759-AA20-BE179575817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AE3B1C79-4F35-42BD-9803-BFF002018E7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FA493A9-A7CC-4342-8AF0-FBBFB1F2629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35ACC22F-2A98-4787-9609-0029CFE88CD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CC59266F-918C-4663-8BB1-60B1BFE1410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218C006-5DA4-4DC9-94A9-49A40244CB38}"/>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1" name="正方形/長方形 400">
          <a:extLst>
            <a:ext uri="{FF2B5EF4-FFF2-40B4-BE49-F238E27FC236}">
              <a16:creationId xmlns:a16="http://schemas.microsoft.com/office/drawing/2014/main" id="{CAF3240B-C486-49AF-BBBA-25270AE0E10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2" name="正方形/長方形 401">
          <a:extLst>
            <a:ext uri="{FF2B5EF4-FFF2-40B4-BE49-F238E27FC236}">
              <a16:creationId xmlns:a16="http://schemas.microsoft.com/office/drawing/2014/main" id="{46A5E0F4-DB6F-4472-98E4-18B617D0CA5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3" name="正方形/長方形 402">
          <a:extLst>
            <a:ext uri="{FF2B5EF4-FFF2-40B4-BE49-F238E27FC236}">
              <a16:creationId xmlns:a16="http://schemas.microsoft.com/office/drawing/2014/main" id="{52433FB7-FD82-41A3-8DB2-4F6880840FA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4" name="正方形/長方形 403">
          <a:extLst>
            <a:ext uri="{FF2B5EF4-FFF2-40B4-BE49-F238E27FC236}">
              <a16:creationId xmlns:a16="http://schemas.microsoft.com/office/drawing/2014/main" id="{49DB793D-DB3C-4491-B6B7-32AC7483978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5" name="正方形/長方形 404">
          <a:extLst>
            <a:ext uri="{FF2B5EF4-FFF2-40B4-BE49-F238E27FC236}">
              <a16:creationId xmlns:a16="http://schemas.microsoft.com/office/drawing/2014/main" id="{B486451D-2618-4A18-ABB8-56E71D62AED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6" name="正方形/長方形 405">
          <a:extLst>
            <a:ext uri="{FF2B5EF4-FFF2-40B4-BE49-F238E27FC236}">
              <a16:creationId xmlns:a16="http://schemas.microsoft.com/office/drawing/2014/main" id="{066A11E8-9C1A-4370-BC84-E106C870790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7" name="正方形/長方形 406">
          <a:extLst>
            <a:ext uri="{FF2B5EF4-FFF2-40B4-BE49-F238E27FC236}">
              <a16:creationId xmlns:a16="http://schemas.microsoft.com/office/drawing/2014/main" id="{CCD35A54-9105-407C-BDDD-90B69DF90A9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8" name="正方形/長方形 407">
          <a:extLst>
            <a:ext uri="{FF2B5EF4-FFF2-40B4-BE49-F238E27FC236}">
              <a16:creationId xmlns:a16="http://schemas.microsoft.com/office/drawing/2014/main" id="{31F6952A-CD97-4EB8-A426-5473F9E2C076}"/>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C70DDE43-6D0B-4DCF-BD35-FA146536A1B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F0B61C69-A3C5-45D2-BC9D-5D071723E0D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7F203004-D82F-47BE-AD47-64CC7E9DDCC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55F60F14-F426-4BC9-B1C4-A62D20C50BB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580E6F58-0E10-4B9F-886A-17EB134DF13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64D7A9C7-6546-47D1-BB75-17507CF51E5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24C790EA-B9AB-47DC-8524-B9F95AF8586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8173BFAE-4949-455D-81B7-86A91F519EF4}"/>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7" name="正方形/長方形 416">
          <a:extLst>
            <a:ext uri="{FF2B5EF4-FFF2-40B4-BE49-F238E27FC236}">
              <a16:creationId xmlns:a16="http://schemas.microsoft.com/office/drawing/2014/main" id="{5D056735-08B0-4F81-8E91-DA6280AA547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8" name="正方形/長方形 417">
          <a:extLst>
            <a:ext uri="{FF2B5EF4-FFF2-40B4-BE49-F238E27FC236}">
              <a16:creationId xmlns:a16="http://schemas.microsoft.com/office/drawing/2014/main" id="{1906C502-F734-423D-807C-1BFBCE5A410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9" name="正方形/長方形 418">
          <a:extLst>
            <a:ext uri="{FF2B5EF4-FFF2-40B4-BE49-F238E27FC236}">
              <a16:creationId xmlns:a16="http://schemas.microsoft.com/office/drawing/2014/main" id="{889517BC-27EE-40ED-B9EA-1423AF62B3B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0" name="正方形/長方形 419">
          <a:extLst>
            <a:ext uri="{FF2B5EF4-FFF2-40B4-BE49-F238E27FC236}">
              <a16:creationId xmlns:a16="http://schemas.microsoft.com/office/drawing/2014/main" id="{0283AB2C-550C-407D-9A32-48A5D62E73E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1" name="正方形/長方形 420">
          <a:extLst>
            <a:ext uri="{FF2B5EF4-FFF2-40B4-BE49-F238E27FC236}">
              <a16:creationId xmlns:a16="http://schemas.microsoft.com/office/drawing/2014/main" id="{9252E5C5-B5D2-4A20-BD0E-8FD34F979DF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2" name="正方形/長方形 421">
          <a:extLst>
            <a:ext uri="{FF2B5EF4-FFF2-40B4-BE49-F238E27FC236}">
              <a16:creationId xmlns:a16="http://schemas.microsoft.com/office/drawing/2014/main" id="{544B4147-E774-4AAF-A538-3E602BAE7CD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3" name="正方形/長方形 422">
          <a:extLst>
            <a:ext uri="{FF2B5EF4-FFF2-40B4-BE49-F238E27FC236}">
              <a16:creationId xmlns:a16="http://schemas.microsoft.com/office/drawing/2014/main" id="{9A98E096-3D16-4172-9427-B8D5923D55D3}"/>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4" name="正方形/長方形 423">
          <a:extLst>
            <a:ext uri="{FF2B5EF4-FFF2-40B4-BE49-F238E27FC236}">
              <a16:creationId xmlns:a16="http://schemas.microsoft.com/office/drawing/2014/main" id="{8DA47C65-93AD-4240-B425-82595D5D69BA}"/>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B22D21F9-E5D0-4A49-B5E6-B4393DFE88B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74A0B31E-E5E9-453F-AC2C-F7C006DE786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DFDBA4DC-6CDB-4173-9A7F-0CFEDCFAF27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063A1EAA-EE16-4272-8999-9CC52609F8C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8C4EAA99-22CA-474E-B72D-DCA2460B288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991A6083-2506-4615-84CB-B3966A63C7F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C03CE537-6EE4-4FE3-A4B9-9ADFFE6CE21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0B650651-8AE5-4327-B614-34A3E1125213}"/>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3" name="正方形/長方形 432">
          <a:extLst>
            <a:ext uri="{FF2B5EF4-FFF2-40B4-BE49-F238E27FC236}">
              <a16:creationId xmlns:a16="http://schemas.microsoft.com/office/drawing/2014/main" id="{55A6BE88-D24C-4C6B-B0C5-F2A6947059A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4" name="正方形/長方形 433">
          <a:extLst>
            <a:ext uri="{FF2B5EF4-FFF2-40B4-BE49-F238E27FC236}">
              <a16:creationId xmlns:a16="http://schemas.microsoft.com/office/drawing/2014/main" id="{8296AEB9-E05A-4A2F-8F30-4CB4F705BD8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5" name="正方形/長方形 434">
          <a:extLst>
            <a:ext uri="{FF2B5EF4-FFF2-40B4-BE49-F238E27FC236}">
              <a16:creationId xmlns:a16="http://schemas.microsoft.com/office/drawing/2014/main" id="{541C186F-4431-405C-A3B2-CA2F5BE8716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6" name="正方形/長方形 435">
          <a:extLst>
            <a:ext uri="{FF2B5EF4-FFF2-40B4-BE49-F238E27FC236}">
              <a16:creationId xmlns:a16="http://schemas.microsoft.com/office/drawing/2014/main" id="{EA5B0F4E-A7DF-467F-B62F-E8C034DD20D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7" name="正方形/長方形 436">
          <a:extLst>
            <a:ext uri="{FF2B5EF4-FFF2-40B4-BE49-F238E27FC236}">
              <a16:creationId xmlns:a16="http://schemas.microsoft.com/office/drawing/2014/main" id="{13078251-403B-40A6-9D09-085F3435618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8" name="正方形/長方形 437">
          <a:extLst>
            <a:ext uri="{FF2B5EF4-FFF2-40B4-BE49-F238E27FC236}">
              <a16:creationId xmlns:a16="http://schemas.microsoft.com/office/drawing/2014/main" id="{B3D628C4-0D44-4D80-9219-E4AC99E2EF1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9" name="正方形/長方形 438">
          <a:extLst>
            <a:ext uri="{FF2B5EF4-FFF2-40B4-BE49-F238E27FC236}">
              <a16:creationId xmlns:a16="http://schemas.microsoft.com/office/drawing/2014/main" id="{0A4467C3-DACC-4C34-9F9E-2D0C7147485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0" name="正方形/長方形 439">
          <a:extLst>
            <a:ext uri="{FF2B5EF4-FFF2-40B4-BE49-F238E27FC236}">
              <a16:creationId xmlns:a16="http://schemas.microsoft.com/office/drawing/2014/main" id="{87D44921-FCDB-4568-9B66-E656698663DB}"/>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1" name="正方形/長方形 440">
          <a:extLst>
            <a:ext uri="{FF2B5EF4-FFF2-40B4-BE49-F238E27FC236}">
              <a16:creationId xmlns:a16="http://schemas.microsoft.com/office/drawing/2014/main" id="{78ADD517-C425-4C29-A2D6-9EE454C0FF7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2" name="正方形/長方形 441">
          <a:extLst>
            <a:ext uri="{FF2B5EF4-FFF2-40B4-BE49-F238E27FC236}">
              <a16:creationId xmlns:a16="http://schemas.microsoft.com/office/drawing/2014/main" id="{48D68BDC-CB39-4260-A521-F6F53F88EBE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3" name="正方形/長方形 442">
          <a:extLst>
            <a:ext uri="{FF2B5EF4-FFF2-40B4-BE49-F238E27FC236}">
              <a16:creationId xmlns:a16="http://schemas.microsoft.com/office/drawing/2014/main" id="{90C61C7B-2F64-4E10-9528-A38FCD77D44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4" name="正方形/長方形 443">
          <a:extLst>
            <a:ext uri="{FF2B5EF4-FFF2-40B4-BE49-F238E27FC236}">
              <a16:creationId xmlns:a16="http://schemas.microsoft.com/office/drawing/2014/main" id="{B001AEFB-8065-47D1-B3F2-073A516A380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5" name="正方形/長方形 444">
          <a:extLst>
            <a:ext uri="{FF2B5EF4-FFF2-40B4-BE49-F238E27FC236}">
              <a16:creationId xmlns:a16="http://schemas.microsoft.com/office/drawing/2014/main" id="{4BD60E76-02F5-4B5B-9E35-3A7DAAC6F43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6" name="正方形/長方形 445">
          <a:extLst>
            <a:ext uri="{FF2B5EF4-FFF2-40B4-BE49-F238E27FC236}">
              <a16:creationId xmlns:a16="http://schemas.microsoft.com/office/drawing/2014/main" id="{6E4D9093-915C-435C-A14C-9F8ED161ED3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7" name="正方形/長方形 446">
          <a:extLst>
            <a:ext uri="{FF2B5EF4-FFF2-40B4-BE49-F238E27FC236}">
              <a16:creationId xmlns:a16="http://schemas.microsoft.com/office/drawing/2014/main" id="{02723790-4DC2-4037-AE87-EBD7A41D152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8" name="正方形/長方形 447">
          <a:extLst>
            <a:ext uri="{FF2B5EF4-FFF2-40B4-BE49-F238E27FC236}">
              <a16:creationId xmlns:a16="http://schemas.microsoft.com/office/drawing/2014/main" id="{DB6CF035-793F-474D-90E2-2B88E1CBC58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9" name="テキスト ボックス 448">
          <a:extLst>
            <a:ext uri="{FF2B5EF4-FFF2-40B4-BE49-F238E27FC236}">
              <a16:creationId xmlns:a16="http://schemas.microsoft.com/office/drawing/2014/main" id="{76857742-A197-4721-B335-145F493A5F1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0" name="直線コネクタ 449">
          <a:extLst>
            <a:ext uri="{FF2B5EF4-FFF2-40B4-BE49-F238E27FC236}">
              <a16:creationId xmlns:a16="http://schemas.microsoft.com/office/drawing/2014/main" id="{5DBBB382-B3AF-44E3-9335-2623CCC7ABA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1" name="テキスト ボックス 450">
          <a:extLst>
            <a:ext uri="{FF2B5EF4-FFF2-40B4-BE49-F238E27FC236}">
              <a16:creationId xmlns:a16="http://schemas.microsoft.com/office/drawing/2014/main" id="{B52B19F3-E0F5-4DFD-BB6E-DDC00D69043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2" name="直線コネクタ 451">
          <a:extLst>
            <a:ext uri="{FF2B5EF4-FFF2-40B4-BE49-F238E27FC236}">
              <a16:creationId xmlns:a16="http://schemas.microsoft.com/office/drawing/2014/main" id="{71C228A9-55D2-48C9-9ABC-FF7B1DE6996E}"/>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3" name="テキスト ボックス 452">
          <a:extLst>
            <a:ext uri="{FF2B5EF4-FFF2-40B4-BE49-F238E27FC236}">
              <a16:creationId xmlns:a16="http://schemas.microsoft.com/office/drawing/2014/main" id="{B8492F42-43F2-46DB-AA19-314036E20763}"/>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4" name="直線コネクタ 453">
          <a:extLst>
            <a:ext uri="{FF2B5EF4-FFF2-40B4-BE49-F238E27FC236}">
              <a16:creationId xmlns:a16="http://schemas.microsoft.com/office/drawing/2014/main" id="{D044DF43-BFF0-418D-9BE7-28D9E50C10C6}"/>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5" name="テキスト ボックス 454">
          <a:extLst>
            <a:ext uri="{FF2B5EF4-FFF2-40B4-BE49-F238E27FC236}">
              <a16:creationId xmlns:a16="http://schemas.microsoft.com/office/drawing/2014/main" id="{575669BB-A4E5-48BD-95BC-4A3432395EC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6" name="直線コネクタ 455">
          <a:extLst>
            <a:ext uri="{FF2B5EF4-FFF2-40B4-BE49-F238E27FC236}">
              <a16:creationId xmlns:a16="http://schemas.microsoft.com/office/drawing/2014/main" id="{A5DAAB1B-CD62-4EF3-B212-C76181977129}"/>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7" name="テキスト ボックス 456">
          <a:extLst>
            <a:ext uri="{FF2B5EF4-FFF2-40B4-BE49-F238E27FC236}">
              <a16:creationId xmlns:a16="http://schemas.microsoft.com/office/drawing/2014/main" id="{8FEAA76A-F717-468D-9729-619A5A49B3F2}"/>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8" name="直線コネクタ 457">
          <a:extLst>
            <a:ext uri="{FF2B5EF4-FFF2-40B4-BE49-F238E27FC236}">
              <a16:creationId xmlns:a16="http://schemas.microsoft.com/office/drawing/2014/main" id="{8C52FE1B-F297-48B2-B79B-15A7417EBF17}"/>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9" name="テキスト ボックス 458">
          <a:extLst>
            <a:ext uri="{FF2B5EF4-FFF2-40B4-BE49-F238E27FC236}">
              <a16:creationId xmlns:a16="http://schemas.microsoft.com/office/drawing/2014/main" id="{96D5A5BF-3AB6-4B5B-A773-C96E0EE650C8}"/>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0" name="直線コネクタ 459">
          <a:extLst>
            <a:ext uri="{FF2B5EF4-FFF2-40B4-BE49-F238E27FC236}">
              <a16:creationId xmlns:a16="http://schemas.microsoft.com/office/drawing/2014/main" id="{825D017B-85CA-4024-8712-EE1CCDFB5401}"/>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1" name="テキスト ボックス 460">
          <a:extLst>
            <a:ext uri="{FF2B5EF4-FFF2-40B4-BE49-F238E27FC236}">
              <a16:creationId xmlns:a16="http://schemas.microsoft.com/office/drawing/2014/main" id="{ABEBEAFC-723B-4007-89E5-205646CC9803}"/>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2" name="直線コネクタ 461">
          <a:extLst>
            <a:ext uri="{FF2B5EF4-FFF2-40B4-BE49-F238E27FC236}">
              <a16:creationId xmlns:a16="http://schemas.microsoft.com/office/drawing/2014/main" id="{3A8A9B3C-D057-4E0A-A5F5-207ED99EB2A5}"/>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3" name="テキスト ボックス 462">
          <a:extLst>
            <a:ext uri="{FF2B5EF4-FFF2-40B4-BE49-F238E27FC236}">
              <a16:creationId xmlns:a16="http://schemas.microsoft.com/office/drawing/2014/main" id="{35044356-9688-464B-87CC-74535161038A}"/>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4" name="直線コネクタ 463">
          <a:extLst>
            <a:ext uri="{FF2B5EF4-FFF2-40B4-BE49-F238E27FC236}">
              <a16:creationId xmlns:a16="http://schemas.microsoft.com/office/drawing/2014/main" id="{CC0B8BD5-85CE-4D24-9A5D-4B0D339424F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5" name="【庁舎】&#10;有形固定資産減価償却率グラフ枠">
          <a:extLst>
            <a:ext uri="{FF2B5EF4-FFF2-40B4-BE49-F238E27FC236}">
              <a16:creationId xmlns:a16="http://schemas.microsoft.com/office/drawing/2014/main" id="{A16B7EFE-B95B-4E76-9383-DDFF5A9E9D0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466" name="直線コネクタ 465">
          <a:extLst>
            <a:ext uri="{FF2B5EF4-FFF2-40B4-BE49-F238E27FC236}">
              <a16:creationId xmlns:a16="http://schemas.microsoft.com/office/drawing/2014/main" id="{F8216263-BC0A-4E41-963B-B17D2CA1DC27}"/>
            </a:ext>
          </a:extLst>
        </xdr:cNvPr>
        <xdr:cNvCxnSpPr/>
      </xdr:nvCxnSpPr>
      <xdr:spPr>
        <a:xfrm flipV="1">
          <a:off x="14703424" y="17157791"/>
          <a:ext cx="0" cy="1546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467" name="【庁舎】&#10;有形固定資産減価償却率最小値テキスト">
          <a:extLst>
            <a:ext uri="{FF2B5EF4-FFF2-40B4-BE49-F238E27FC236}">
              <a16:creationId xmlns:a16="http://schemas.microsoft.com/office/drawing/2014/main" id="{484618D5-A169-42E0-AB09-E693985D4012}"/>
            </a:ext>
          </a:extLst>
        </xdr:cNvPr>
        <xdr:cNvSpPr txBox="1"/>
      </xdr:nvSpPr>
      <xdr:spPr>
        <a:xfrm>
          <a:off x="14742160" y="1870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468" name="直線コネクタ 467">
          <a:extLst>
            <a:ext uri="{FF2B5EF4-FFF2-40B4-BE49-F238E27FC236}">
              <a16:creationId xmlns:a16="http://schemas.microsoft.com/office/drawing/2014/main" id="{6627DDBA-39C7-4BF5-9388-3367F5DC1E71}"/>
            </a:ext>
          </a:extLst>
        </xdr:cNvPr>
        <xdr:cNvCxnSpPr/>
      </xdr:nvCxnSpPr>
      <xdr:spPr>
        <a:xfrm>
          <a:off x="14611350" y="18704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469" name="【庁舎】&#10;有形固定資産減価償却率最大値テキスト">
          <a:extLst>
            <a:ext uri="{FF2B5EF4-FFF2-40B4-BE49-F238E27FC236}">
              <a16:creationId xmlns:a16="http://schemas.microsoft.com/office/drawing/2014/main" id="{5789EB11-B46E-4E70-A98B-FFA039DCA5CA}"/>
            </a:ext>
          </a:extLst>
        </xdr:cNvPr>
        <xdr:cNvSpPr txBox="1"/>
      </xdr:nvSpPr>
      <xdr:spPr>
        <a:xfrm>
          <a:off x="14742160" y="169349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470" name="直線コネクタ 469">
          <a:extLst>
            <a:ext uri="{FF2B5EF4-FFF2-40B4-BE49-F238E27FC236}">
              <a16:creationId xmlns:a16="http://schemas.microsoft.com/office/drawing/2014/main" id="{D2CB78D4-783F-443C-AA00-BA61E51C5022}"/>
            </a:ext>
          </a:extLst>
        </xdr:cNvPr>
        <xdr:cNvCxnSpPr/>
      </xdr:nvCxnSpPr>
      <xdr:spPr>
        <a:xfrm>
          <a:off x="14611350" y="17157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471" name="【庁舎】&#10;有形固定資産減価償却率平均値テキスト">
          <a:extLst>
            <a:ext uri="{FF2B5EF4-FFF2-40B4-BE49-F238E27FC236}">
              <a16:creationId xmlns:a16="http://schemas.microsoft.com/office/drawing/2014/main" id="{F611B7BB-1743-45FA-B5B8-1E8531378F37}"/>
            </a:ext>
          </a:extLst>
        </xdr:cNvPr>
        <xdr:cNvSpPr txBox="1"/>
      </xdr:nvSpPr>
      <xdr:spPr>
        <a:xfrm>
          <a:off x="14742160" y="1779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472" name="フローチャート: 判断 471">
          <a:extLst>
            <a:ext uri="{FF2B5EF4-FFF2-40B4-BE49-F238E27FC236}">
              <a16:creationId xmlns:a16="http://schemas.microsoft.com/office/drawing/2014/main" id="{63584E0D-F798-426C-B7EB-81F751E8015D}"/>
            </a:ext>
          </a:extLst>
        </xdr:cNvPr>
        <xdr:cNvSpPr/>
      </xdr:nvSpPr>
      <xdr:spPr>
        <a:xfrm>
          <a:off x="14649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473" name="フローチャート: 判断 472">
          <a:extLst>
            <a:ext uri="{FF2B5EF4-FFF2-40B4-BE49-F238E27FC236}">
              <a16:creationId xmlns:a16="http://schemas.microsoft.com/office/drawing/2014/main" id="{20148703-A5F8-4D55-A451-C858136422BC}"/>
            </a:ext>
          </a:extLst>
        </xdr:cNvPr>
        <xdr:cNvSpPr/>
      </xdr:nvSpPr>
      <xdr:spPr>
        <a:xfrm>
          <a:off x="13887450" y="179051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474" name="フローチャート: 判断 473">
          <a:extLst>
            <a:ext uri="{FF2B5EF4-FFF2-40B4-BE49-F238E27FC236}">
              <a16:creationId xmlns:a16="http://schemas.microsoft.com/office/drawing/2014/main" id="{16C8B9A4-7116-49B4-9D36-6985FA2E52CD}"/>
            </a:ext>
          </a:extLst>
        </xdr:cNvPr>
        <xdr:cNvSpPr/>
      </xdr:nvSpPr>
      <xdr:spPr>
        <a:xfrm>
          <a:off x="13089890" y="179068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475" name="フローチャート: 判断 474">
          <a:extLst>
            <a:ext uri="{FF2B5EF4-FFF2-40B4-BE49-F238E27FC236}">
              <a16:creationId xmlns:a16="http://schemas.microsoft.com/office/drawing/2014/main" id="{8E01C7BE-888B-41FF-9781-0E9D6215D0FF}"/>
            </a:ext>
          </a:extLst>
        </xdr:cNvPr>
        <xdr:cNvSpPr/>
      </xdr:nvSpPr>
      <xdr:spPr>
        <a:xfrm>
          <a:off x="12303760" y="1789838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476" name="フローチャート: 判断 475">
          <a:extLst>
            <a:ext uri="{FF2B5EF4-FFF2-40B4-BE49-F238E27FC236}">
              <a16:creationId xmlns:a16="http://schemas.microsoft.com/office/drawing/2014/main" id="{4BCF7BCA-75E2-490A-AFAF-93434685E355}"/>
            </a:ext>
          </a:extLst>
        </xdr:cNvPr>
        <xdr:cNvSpPr/>
      </xdr:nvSpPr>
      <xdr:spPr>
        <a:xfrm>
          <a:off x="11487150" y="179226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D041AC1-C9B3-496B-9F89-D242B2DFF09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C7801B91-5A5F-44D3-89C4-7E460C1C2DD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710E2B7B-4F39-40F9-92A3-87925D4B590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BF55DBF9-8F4B-4FCA-9167-74920847FBA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D2E4D09D-73EE-4BE0-A5CF-CF414617798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128270</xdr:rowOff>
    </xdr:from>
    <xdr:to>
      <xdr:col>85</xdr:col>
      <xdr:colOff>177800</xdr:colOff>
      <xdr:row>106</xdr:row>
      <xdr:rowOff>58420</xdr:rowOff>
    </xdr:to>
    <xdr:sp macro="" textlink="">
      <xdr:nvSpPr>
        <xdr:cNvPr id="482" name="楕円 481">
          <a:extLst>
            <a:ext uri="{FF2B5EF4-FFF2-40B4-BE49-F238E27FC236}">
              <a16:creationId xmlns:a16="http://schemas.microsoft.com/office/drawing/2014/main" id="{3698A3EE-4164-42F2-9B77-AA11044510A7}"/>
            </a:ext>
          </a:extLst>
        </xdr:cNvPr>
        <xdr:cNvSpPr/>
      </xdr:nvSpPr>
      <xdr:spPr>
        <a:xfrm>
          <a:off x="14649450" y="1813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106697</xdr:rowOff>
    </xdr:from>
    <xdr:ext cx="405111" cy="259045"/>
    <xdr:sp macro="" textlink="">
      <xdr:nvSpPr>
        <xdr:cNvPr id="483" name="【庁舎】&#10;有形固定資産減価償却率該当値テキスト">
          <a:extLst>
            <a:ext uri="{FF2B5EF4-FFF2-40B4-BE49-F238E27FC236}">
              <a16:creationId xmlns:a16="http://schemas.microsoft.com/office/drawing/2014/main" id="{59A3DD2C-C6F6-4C84-9CC5-5A0F0B4869CA}"/>
            </a:ext>
          </a:extLst>
        </xdr:cNvPr>
        <xdr:cNvSpPr txBox="1"/>
      </xdr:nvSpPr>
      <xdr:spPr>
        <a:xfrm>
          <a:off x="1474216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134801</xdr:rowOff>
    </xdr:from>
    <xdr:to>
      <xdr:col>81</xdr:col>
      <xdr:colOff>101600</xdr:colOff>
      <xdr:row>106</xdr:row>
      <xdr:rowOff>64951</xdr:rowOff>
    </xdr:to>
    <xdr:sp macro="" textlink="">
      <xdr:nvSpPr>
        <xdr:cNvPr id="484" name="楕円 483">
          <a:extLst>
            <a:ext uri="{FF2B5EF4-FFF2-40B4-BE49-F238E27FC236}">
              <a16:creationId xmlns:a16="http://schemas.microsoft.com/office/drawing/2014/main" id="{7F1BC967-B2A4-42C6-864A-6C4F3404178C}"/>
            </a:ext>
          </a:extLst>
        </xdr:cNvPr>
        <xdr:cNvSpPr/>
      </xdr:nvSpPr>
      <xdr:spPr>
        <a:xfrm>
          <a:off x="13887450" y="181332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7620</xdr:rowOff>
    </xdr:from>
    <xdr:to>
      <xdr:col>85</xdr:col>
      <xdr:colOff>127000</xdr:colOff>
      <xdr:row>106</xdr:row>
      <xdr:rowOff>14151</xdr:rowOff>
    </xdr:to>
    <xdr:cxnSp macro="">
      <xdr:nvCxnSpPr>
        <xdr:cNvPr id="485" name="直線コネクタ 484">
          <a:extLst>
            <a:ext uri="{FF2B5EF4-FFF2-40B4-BE49-F238E27FC236}">
              <a16:creationId xmlns:a16="http://schemas.microsoft.com/office/drawing/2014/main" id="{C5D212A3-CCAA-4A58-9718-73CD454B1193}"/>
            </a:ext>
          </a:extLst>
        </xdr:cNvPr>
        <xdr:cNvCxnSpPr/>
      </xdr:nvCxnSpPr>
      <xdr:spPr>
        <a:xfrm flipV="1">
          <a:off x="13942060" y="18183225"/>
          <a:ext cx="76200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486" name="楕円 485">
          <a:extLst>
            <a:ext uri="{FF2B5EF4-FFF2-40B4-BE49-F238E27FC236}">
              <a16:creationId xmlns:a16="http://schemas.microsoft.com/office/drawing/2014/main" id="{65C2A888-7BC8-40C6-A0CF-5F35A8EF3DAF}"/>
            </a:ext>
          </a:extLst>
        </xdr:cNvPr>
        <xdr:cNvSpPr/>
      </xdr:nvSpPr>
      <xdr:spPr>
        <a:xfrm>
          <a:off x="13089890" y="180940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146413</xdr:rowOff>
    </xdr:from>
    <xdr:to>
      <xdr:col>81</xdr:col>
      <xdr:colOff>50800</xdr:colOff>
      <xdr:row>106</xdr:row>
      <xdr:rowOff>14151</xdr:rowOff>
    </xdr:to>
    <xdr:cxnSp macro="">
      <xdr:nvCxnSpPr>
        <xdr:cNvPr id="487" name="直線コネクタ 486">
          <a:extLst>
            <a:ext uri="{FF2B5EF4-FFF2-40B4-BE49-F238E27FC236}">
              <a16:creationId xmlns:a16="http://schemas.microsoft.com/office/drawing/2014/main" id="{38C4B24B-BC5D-419E-B558-55A35C8D5E59}"/>
            </a:ext>
          </a:extLst>
        </xdr:cNvPr>
        <xdr:cNvCxnSpPr/>
      </xdr:nvCxnSpPr>
      <xdr:spPr>
        <a:xfrm>
          <a:off x="13144500" y="18146758"/>
          <a:ext cx="797560" cy="4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54792</xdr:rowOff>
    </xdr:from>
    <xdr:to>
      <xdr:col>72</xdr:col>
      <xdr:colOff>38100</xdr:colOff>
      <xdr:row>105</xdr:row>
      <xdr:rowOff>156392</xdr:rowOff>
    </xdr:to>
    <xdr:sp macro="" textlink="">
      <xdr:nvSpPr>
        <xdr:cNvPr id="488" name="楕円 487">
          <a:extLst>
            <a:ext uri="{FF2B5EF4-FFF2-40B4-BE49-F238E27FC236}">
              <a16:creationId xmlns:a16="http://schemas.microsoft.com/office/drawing/2014/main" id="{093F6F3A-5B97-41B9-89E7-1898471CF157}"/>
            </a:ext>
          </a:extLst>
        </xdr:cNvPr>
        <xdr:cNvSpPr/>
      </xdr:nvSpPr>
      <xdr:spPr>
        <a:xfrm>
          <a:off x="12303760" y="180608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105592</xdr:rowOff>
    </xdr:from>
    <xdr:to>
      <xdr:col>76</xdr:col>
      <xdr:colOff>114300</xdr:colOff>
      <xdr:row>105</xdr:row>
      <xdr:rowOff>146413</xdr:rowOff>
    </xdr:to>
    <xdr:cxnSp macro="">
      <xdr:nvCxnSpPr>
        <xdr:cNvPr id="489" name="直線コネクタ 488">
          <a:extLst>
            <a:ext uri="{FF2B5EF4-FFF2-40B4-BE49-F238E27FC236}">
              <a16:creationId xmlns:a16="http://schemas.microsoft.com/office/drawing/2014/main" id="{C49468BB-FB4B-4BDA-953B-F9559E4C5754}"/>
            </a:ext>
          </a:extLst>
        </xdr:cNvPr>
        <xdr:cNvCxnSpPr/>
      </xdr:nvCxnSpPr>
      <xdr:spPr>
        <a:xfrm>
          <a:off x="12346940" y="18105937"/>
          <a:ext cx="79756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xdr:rowOff>
    </xdr:from>
    <xdr:to>
      <xdr:col>67</xdr:col>
      <xdr:colOff>101600</xdr:colOff>
      <xdr:row>105</xdr:row>
      <xdr:rowOff>117202</xdr:rowOff>
    </xdr:to>
    <xdr:sp macro="" textlink="">
      <xdr:nvSpPr>
        <xdr:cNvPr id="490" name="楕円 489">
          <a:extLst>
            <a:ext uri="{FF2B5EF4-FFF2-40B4-BE49-F238E27FC236}">
              <a16:creationId xmlns:a16="http://schemas.microsoft.com/office/drawing/2014/main" id="{F622040C-2A63-4ECD-8F4D-FACBA92D88D7}"/>
            </a:ext>
          </a:extLst>
        </xdr:cNvPr>
        <xdr:cNvSpPr/>
      </xdr:nvSpPr>
      <xdr:spPr>
        <a:xfrm>
          <a:off x="11487150" y="1802166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66402</xdr:rowOff>
    </xdr:from>
    <xdr:to>
      <xdr:col>71</xdr:col>
      <xdr:colOff>177800</xdr:colOff>
      <xdr:row>105</xdr:row>
      <xdr:rowOff>105592</xdr:rowOff>
    </xdr:to>
    <xdr:cxnSp macro="">
      <xdr:nvCxnSpPr>
        <xdr:cNvPr id="491" name="直線コネクタ 490">
          <a:extLst>
            <a:ext uri="{FF2B5EF4-FFF2-40B4-BE49-F238E27FC236}">
              <a16:creationId xmlns:a16="http://schemas.microsoft.com/office/drawing/2014/main" id="{66F41647-73A1-4DA1-929E-7252A138A1AB}"/>
            </a:ext>
          </a:extLst>
        </xdr:cNvPr>
        <xdr:cNvCxnSpPr/>
      </xdr:nvCxnSpPr>
      <xdr:spPr>
        <a:xfrm>
          <a:off x="11541760" y="18066747"/>
          <a:ext cx="80518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492" name="n_1aveValue【庁舎】&#10;有形固定資産減価償却率">
          <a:extLst>
            <a:ext uri="{FF2B5EF4-FFF2-40B4-BE49-F238E27FC236}">
              <a16:creationId xmlns:a16="http://schemas.microsoft.com/office/drawing/2014/main" id="{55D75BE5-B334-4904-9D0D-1ED527D5BA4E}"/>
            </a:ext>
          </a:extLst>
        </xdr:cNvPr>
        <xdr:cNvSpPr txBox="1"/>
      </xdr:nvSpPr>
      <xdr:spPr>
        <a:xfrm>
          <a:off x="13738234" y="1767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493" name="n_2aveValue【庁舎】&#10;有形固定資産減価償却率">
          <a:extLst>
            <a:ext uri="{FF2B5EF4-FFF2-40B4-BE49-F238E27FC236}">
              <a16:creationId xmlns:a16="http://schemas.microsoft.com/office/drawing/2014/main" id="{8F1A0903-0BCC-4F0B-9515-4D82BD8BC346}"/>
            </a:ext>
          </a:extLst>
        </xdr:cNvPr>
        <xdr:cNvSpPr txBox="1"/>
      </xdr:nvSpPr>
      <xdr:spPr>
        <a:xfrm>
          <a:off x="12957184" y="17678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494" name="n_3aveValue【庁舎】&#10;有形固定資産減価償却率">
          <a:extLst>
            <a:ext uri="{FF2B5EF4-FFF2-40B4-BE49-F238E27FC236}">
              <a16:creationId xmlns:a16="http://schemas.microsoft.com/office/drawing/2014/main" id="{4D240996-4BD0-432B-B615-9C57DF260B4E}"/>
            </a:ext>
          </a:extLst>
        </xdr:cNvPr>
        <xdr:cNvSpPr txBox="1"/>
      </xdr:nvSpPr>
      <xdr:spPr>
        <a:xfrm>
          <a:off x="12171054" y="17679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495" name="n_4aveValue【庁舎】&#10;有形固定資産減価償却率">
          <a:extLst>
            <a:ext uri="{FF2B5EF4-FFF2-40B4-BE49-F238E27FC236}">
              <a16:creationId xmlns:a16="http://schemas.microsoft.com/office/drawing/2014/main" id="{724CD92D-E39D-4389-99E2-50BE0261F68B}"/>
            </a:ext>
          </a:extLst>
        </xdr:cNvPr>
        <xdr:cNvSpPr txBox="1"/>
      </xdr:nvSpPr>
      <xdr:spPr>
        <a:xfrm>
          <a:off x="11354444" y="17703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56078</xdr:rowOff>
    </xdr:from>
    <xdr:ext cx="405111" cy="259045"/>
    <xdr:sp macro="" textlink="">
      <xdr:nvSpPr>
        <xdr:cNvPr id="496" name="n_1mainValue【庁舎】&#10;有形固定資産減価償却率">
          <a:extLst>
            <a:ext uri="{FF2B5EF4-FFF2-40B4-BE49-F238E27FC236}">
              <a16:creationId xmlns:a16="http://schemas.microsoft.com/office/drawing/2014/main" id="{398BB2A4-7764-4A6D-8BF0-CB6868CC75A0}"/>
            </a:ext>
          </a:extLst>
        </xdr:cNvPr>
        <xdr:cNvSpPr txBox="1"/>
      </xdr:nvSpPr>
      <xdr:spPr>
        <a:xfrm>
          <a:off x="13738234" y="182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497" name="n_2mainValue【庁舎】&#10;有形固定資産減価償却率">
          <a:extLst>
            <a:ext uri="{FF2B5EF4-FFF2-40B4-BE49-F238E27FC236}">
              <a16:creationId xmlns:a16="http://schemas.microsoft.com/office/drawing/2014/main" id="{12789DD2-3CFC-46B3-9490-2D287DBBA310}"/>
            </a:ext>
          </a:extLst>
        </xdr:cNvPr>
        <xdr:cNvSpPr txBox="1"/>
      </xdr:nvSpPr>
      <xdr:spPr>
        <a:xfrm>
          <a:off x="12957184" y="181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147519</xdr:rowOff>
    </xdr:from>
    <xdr:ext cx="405111" cy="259045"/>
    <xdr:sp macro="" textlink="">
      <xdr:nvSpPr>
        <xdr:cNvPr id="498" name="n_3mainValue【庁舎】&#10;有形固定資産減価償却率">
          <a:extLst>
            <a:ext uri="{FF2B5EF4-FFF2-40B4-BE49-F238E27FC236}">
              <a16:creationId xmlns:a16="http://schemas.microsoft.com/office/drawing/2014/main" id="{9AE6D886-3E31-4A84-A4D0-CBC08062C38C}"/>
            </a:ext>
          </a:extLst>
        </xdr:cNvPr>
        <xdr:cNvSpPr txBox="1"/>
      </xdr:nvSpPr>
      <xdr:spPr>
        <a:xfrm>
          <a:off x="12171054" y="1814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108329</xdr:rowOff>
    </xdr:from>
    <xdr:ext cx="405111" cy="259045"/>
    <xdr:sp macro="" textlink="">
      <xdr:nvSpPr>
        <xdr:cNvPr id="499" name="n_4mainValue【庁舎】&#10;有形固定資産減価償却率">
          <a:extLst>
            <a:ext uri="{FF2B5EF4-FFF2-40B4-BE49-F238E27FC236}">
              <a16:creationId xmlns:a16="http://schemas.microsoft.com/office/drawing/2014/main" id="{46DA0B1B-DCFE-4C3F-837C-21C99F949E73}"/>
            </a:ext>
          </a:extLst>
        </xdr:cNvPr>
        <xdr:cNvSpPr txBox="1"/>
      </xdr:nvSpPr>
      <xdr:spPr>
        <a:xfrm>
          <a:off x="11354444" y="1810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0" name="正方形/長方形 499">
          <a:extLst>
            <a:ext uri="{FF2B5EF4-FFF2-40B4-BE49-F238E27FC236}">
              <a16:creationId xmlns:a16="http://schemas.microsoft.com/office/drawing/2014/main" id="{00898E47-109C-475A-8C47-5CA23B3F868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1" name="正方形/長方形 500">
          <a:extLst>
            <a:ext uri="{FF2B5EF4-FFF2-40B4-BE49-F238E27FC236}">
              <a16:creationId xmlns:a16="http://schemas.microsoft.com/office/drawing/2014/main" id="{3CDE579F-DEF6-4B7A-9250-FD09D48EA57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2" name="正方形/長方形 501">
          <a:extLst>
            <a:ext uri="{FF2B5EF4-FFF2-40B4-BE49-F238E27FC236}">
              <a16:creationId xmlns:a16="http://schemas.microsoft.com/office/drawing/2014/main" id="{15785505-B371-47C6-983F-9DB45C19CEA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3" name="正方形/長方形 502">
          <a:extLst>
            <a:ext uri="{FF2B5EF4-FFF2-40B4-BE49-F238E27FC236}">
              <a16:creationId xmlns:a16="http://schemas.microsoft.com/office/drawing/2014/main" id="{1C68AB9B-BA9D-46D6-BC15-30C726A2665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4" name="正方形/長方形 503">
          <a:extLst>
            <a:ext uri="{FF2B5EF4-FFF2-40B4-BE49-F238E27FC236}">
              <a16:creationId xmlns:a16="http://schemas.microsoft.com/office/drawing/2014/main" id="{E34539EE-AD35-4AB9-938C-2C3AF56DA94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5" name="正方形/長方形 504">
          <a:extLst>
            <a:ext uri="{FF2B5EF4-FFF2-40B4-BE49-F238E27FC236}">
              <a16:creationId xmlns:a16="http://schemas.microsoft.com/office/drawing/2014/main" id="{FEECC89E-3B63-4B77-9B30-F12523AF51A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6" name="正方形/長方形 505">
          <a:extLst>
            <a:ext uri="{FF2B5EF4-FFF2-40B4-BE49-F238E27FC236}">
              <a16:creationId xmlns:a16="http://schemas.microsoft.com/office/drawing/2014/main" id="{83839F80-2FA7-4A3B-9AD0-5EE52DEB61D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7" name="正方形/長方形 506">
          <a:extLst>
            <a:ext uri="{FF2B5EF4-FFF2-40B4-BE49-F238E27FC236}">
              <a16:creationId xmlns:a16="http://schemas.microsoft.com/office/drawing/2014/main" id="{51716862-0BAD-47E3-846D-556760D5FD5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8" name="テキスト ボックス 507">
          <a:extLst>
            <a:ext uri="{FF2B5EF4-FFF2-40B4-BE49-F238E27FC236}">
              <a16:creationId xmlns:a16="http://schemas.microsoft.com/office/drawing/2014/main" id="{E405B2DC-86BE-4846-8AD0-4807FA9F192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9" name="直線コネクタ 508">
          <a:extLst>
            <a:ext uri="{FF2B5EF4-FFF2-40B4-BE49-F238E27FC236}">
              <a16:creationId xmlns:a16="http://schemas.microsoft.com/office/drawing/2014/main" id="{996A882A-5F60-4B5A-AF26-EDA861321B3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0" name="テキスト ボックス 509">
          <a:extLst>
            <a:ext uri="{FF2B5EF4-FFF2-40B4-BE49-F238E27FC236}">
              <a16:creationId xmlns:a16="http://schemas.microsoft.com/office/drawing/2014/main" id="{8059D7B3-DB7C-4FD8-AEF1-462FDD20C887}"/>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11" name="直線コネクタ 510">
          <a:extLst>
            <a:ext uri="{FF2B5EF4-FFF2-40B4-BE49-F238E27FC236}">
              <a16:creationId xmlns:a16="http://schemas.microsoft.com/office/drawing/2014/main" id="{DC9CDCCE-28FD-47C8-A218-7331CB0740EF}"/>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2" name="テキスト ボックス 511">
          <a:extLst>
            <a:ext uri="{FF2B5EF4-FFF2-40B4-BE49-F238E27FC236}">
              <a16:creationId xmlns:a16="http://schemas.microsoft.com/office/drawing/2014/main" id="{BDF2ADFF-4538-496C-9B36-560CCCC6C602}"/>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3" name="直線コネクタ 512">
          <a:extLst>
            <a:ext uri="{FF2B5EF4-FFF2-40B4-BE49-F238E27FC236}">
              <a16:creationId xmlns:a16="http://schemas.microsoft.com/office/drawing/2014/main" id="{66327DFB-0C40-4C03-A61F-25FD244AE3D6}"/>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4" name="テキスト ボックス 513">
          <a:extLst>
            <a:ext uri="{FF2B5EF4-FFF2-40B4-BE49-F238E27FC236}">
              <a16:creationId xmlns:a16="http://schemas.microsoft.com/office/drawing/2014/main" id="{2A4B93B6-7E25-4355-B167-1F1E662FA232}"/>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5" name="直線コネクタ 514">
          <a:extLst>
            <a:ext uri="{FF2B5EF4-FFF2-40B4-BE49-F238E27FC236}">
              <a16:creationId xmlns:a16="http://schemas.microsoft.com/office/drawing/2014/main" id="{C738778D-5428-4E51-91E7-B1FFE2E31B4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6" name="テキスト ボックス 515">
          <a:extLst>
            <a:ext uri="{FF2B5EF4-FFF2-40B4-BE49-F238E27FC236}">
              <a16:creationId xmlns:a16="http://schemas.microsoft.com/office/drawing/2014/main" id="{88B4944B-D10C-41F7-A69E-0369B1EC4D8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7" name="直線コネクタ 516">
          <a:extLst>
            <a:ext uri="{FF2B5EF4-FFF2-40B4-BE49-F238E27FC236}">
              <a16:creationId xmlns:a16="http://schemas.microsoft.com/office/drawing/2014/main" id="{A779CFBD-0E9E-4E51-AAC3-F0AF683AA09B}"/>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8" name="テキスト ボックス 517">
          <a:extLst>
            <a:ext uri="{FF2B5EF4-FFF2-40B4-BE49-F238E27FC236}">
              <a16:creationId xmlns:a16="http://schemas.microsoft.com/office/drawing/2014/main" id="{A52EE51E-895D-4077-A3D7-66449154F4A6}"/>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9" name="直線コネクタ 518">
          <a:extLst>
            <a:ext uri="{FF2B5EF4-FFF2-40B4-BE49-F238E27FC236}">
              <a16:creationId xmlns:a16="http://schemas.microsoft.com/office/drawing/2014/main" id="{3218A1B0-BA50-40A8-84D6-95B20B8A29E2}"/>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0" name="テキスト ボックス 519">
          <a:extLst>
            <a:ext uri="{FF2B5EF4-FFF2-40B4-BE49-F238E27FC236}">
              <a16:creationId xmlns:a16="http://schemas.microsoft.com/office/drawing/2014/main" id="{78DA4E66-4BF1-46C8-947E-E375D293EDA5}"/>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1" name="直線コネクタ 520">
          <a:extLst>
            <a:ext uri="{FF2B5EF4-FFF2-40B4-BE49-F238E27FC236}">
              <a16:creationId xmlns:a16="http://schemas.microsoft.com/office/drawing/2014/main" id="{4B1530F0-244A-480B-BCB2-3C09CA18A46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2" name="テキスト ボックス 521">
          <a:extLst>
            <a:ext uri="{FF2B5EF4-FFF2-40B4-BE49-F238E27FC236}">
              <a16:creationId xmlns:a16="http://schemas.microsoft.com/office/drawing/2014/main" id="{70365653-6BA0-48C3-A739-B57B8FC1B19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3" name="【庁舎】&#10;一人当たり面積グラフ枠">
          <a:extLst>
            <a:ext uri="{FF2B5EF4-FFF2-40B4-BE49-F238E27FC236}">
              <a16:creationId xmlns:a16="http://schemas.microsoft.com/office/drawing/2014/main" id="{9B8635CB-9D50-427A-ABA5-77E5C668C5C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524" name="直線コネクタ 523">
          <a:extLst>
            <a:ext uri="{FF2B5EF4-FFF2-40B4-BE49-F238E27FC236}">
              <a16:creationId xmlns:a16="http://schemas.microsoft.com/office/drawing/2014/main" id="{855AAAD2-CBBE-4544-A313-A079C5A1ADB2}"/>
            </a:ext>
          </a:extLst>
        </xdr:cNvPr>
        <xdr:cNvCxnSpPr/>
      </xdr:nvCxnSpPr>
      <xdr:spPr>
        <a:xfrm flipV="1">
          <a:off x="19947254" y="17247234"/>
          <a:ext cx="0" cy="1459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525" name="【庁舎】&#10;一人当たり面積最小値テキスト">
          <a:extLst>
            <a:ext uri="{FF2B5EF4-FFF2-40B4-BE49-F238E27FC236}">
              <a16:creationId xmlns:a16="http://schemas.microsoft.com/office/drawing/2014/main" id="{FB8685DD-2D16-40D1-8822-FF933DEB4190}"/>
            </a:ext>
          </a:extLst>
        </xdr:cNvPr>
        <xdr:cNvSpPr txBox="1"/>
      </xdr:nvSpPr>
      <xdr:spPr>
        <a:xfrm>
          <a:off x="19985990" y="187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526" name="直線コネクタ 525">
          <a:extLst>
            <a:ext uri="{FF2B5EF4-FFF2-40B4-BE49-F238E27FC236}">
              <a16:creationId xmlns:a16="http://schemas.microsoft.com/office/drawing/2014/main" id="{02F741FC-2A11-4A82-B466-8858B51A02C6}"/>
            </a:ext>
          </a:extLst>
        </xdr:cNvPr>
        <xdr:cNvCxnSpPr/>
      </xdr:nvCxnSpPr>
      <xdr:spPr>
        <a:xfrm>
          <a:off x="19885660" y="18707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527" name="【庁舎】&#10;一人当たり面積最大値テキスト">
          <a:extLst>
            <a:ext uri="{FF2B5EF4-FFF2-40B4-BE49-F238E27FC236}">
              <a16:creationId xmlns:a16="http://schemas.microsoft.com/office/drawing/2014/main" id="{E10DCE55-26E1-4F80-BD01-AA457476E324}"/>
            </a:ext>
          </a:extLst>
        </xdr:cNvPr>
        <xdr:cNvSpPr txBox="1"/>
      </xdr:nvSpPr>
      <xdr:spPr>
        <a:xfrm>
          <a:off x="19985990" y="1702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528" name="直線コネクタ 527">
          <a:extLst>
            <a:ext uri="{FF2B5EF4-FFF2-40B4-BE49-F238E27FC236}">
              <a16:creationId xmlns:a16="http://schemas.microsoft.com/office/drawing/2014/main" id="{3B55FC0B-B20B-41FF-A3A2-D1ED6BC9092B}"/>
            </a:ext>
          </a:extLst>
        </xdr:cNvPr>
        <xdr:cNvCxnSpPr/>
      </xdr:nvCxnSpPr>
      <xdr:spPr>
        <a:xfrm>
          <a:off x="19885660" y="17247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529" name="【庁舎】&#10;一人当たり面積平均値テキスト">
          <a:extLst>
            <a:ext uri="{FF2B5EF4-FFF2-40B4-BE49-F238E27FC236}">
              <a16:creationId xmlns:a16="http://schemas.microsoft.com/office/drawing/2014/main" id="{7F82DF8A-FE47-4E5C-B406-9441A7BFFA1D}"/>
            </a:ext>
          </a:extLst>
        </xdr:cNvPr>
        <xdr:cNvSpPr txBox="1"/>
      </xdr:nvSpPr>
      <xdr:spPr>
        <a:xfrm>
          <a:off x="19985990" y="18202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530" name="フローチャート: 判断 529">
          <a:extLst>
            <a:ext uri="{FF2B5EF4-FFF2-40B4-BE49-F238E27FC236}">
              <a16:creationId xmlns:a16="http://schemas.microsoft.com/office/drawing/2014/main" id="{17D7A290-9738-428B-AAC8-F66FE4A90158}"/>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531" name="フローチャート: 判断 530">
          <a:extLst>
            <a:ext uri="{FF2B5EF4-FFF2-40B4-BE49-F238E27FC236}">
              <a16:creationId xmlns:a16="http://schemas.microsoft.com/office/drawing/2014/main" id="{E6A3D973-920E-42CE-80CF-D41FF3441410}"/>
            </a:ext>
          </a:extLst>
        </xdr:cNvPr>
        <xdr:cNvSpPr/>
      </xdr:nvSpPr>
      <xdr:spPr>
        <a:xfrm>
          <a:off x="19161760" y="182321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532" name="フローチャート: 判断 531">
          <a:extLst>
            <a:ext uri="{FF2B5EF4-FFF2-40B4-BE49-F238E27FC236}">
              <a16:creationId xmlns:a16="http://schemas.microsoft.com/office/drawing/2014/main" id="{05846B36-0CF4-4AC5-B0F1-C48E11AF9B22}"/>
            </a:ext>
          </a:extLst>
        </xdr:cNvPr>
        <xdr:cNvSpPr/>
      </xdr:nvSpPr>
      <xdr:spPr>
        <a:xfrm>
          <a:off x="18345150" y="182511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533" name="フローチャート: 判断 532">
          <a:extLst>
            <a:ext uri="{FF2B5EF4-FFF2-40B4-BE49-F238E27FC236}">
              <a16:creationId xmlns:a16="http://schemas.microsoft.com/office/drawing/2014/main" id="{D5EBE6CB-AB66-4749-BB52-1F4638071DF9}"/>
            </a:ext>
          </a:extLst>
        </xdr:cNvPr>
        <xdr:cNvSpPr/>
      </xdr:nvSpPr>
      <xdr:spPr>
        <a:xfrm>
          <a:off x="17547590" y="18266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534" name="フローチャート: 判断 533">
          <a:extLst>
            <a:ext uri="{FF2B5EF4-FFF2-40B4-BE49-F238E27FC236}">
              <a16:creationId xmlns:a16="http://schemas.microsoft.com/office/drawing/2014/main" id="{28173222-3E22-4569-B131-43BEE2CDF003}"/>
            </a:ext>
          </a:extLst>
        </xdr:cNvPr>
        <xdr:cNvSpPr/>
      </xdr:nvSpPr>
      <xdr:spPr>
        <a:xfrm>
          <a:off x="16761460" y="1828800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D05AFA21-B8D8-450C-BAB8-98EFE796349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137BCEC7-2126-4546-89FA-DE1ECAC6D1B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4D587DC1-C1BD-481E-88B8-D6B6A06F4E9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0B809DA9-81E5-4B53-96B6-2FA864361B35}"/>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FE5AD2FC-951D-416E-8148-0672D8080B2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154939</xdr:rowOff>
    </xdr:from>
    <xdr:to>
      <xdr:col>116</xdr:col>
      <xdr:colOff>114300</xdr:colOff>
      <xdr:row>105</xdr:row>
      <xdr:rowOff>85089</xdr:rowOff>
    </xdr:to>
    <xdr:sp macro="" textlink="">
      <xdr:nvSpPr>
        <xdr:cNvPr id="540" name="楕円 539">
          <a:extLst>
            <a:ext uri="{FF2B5EF4-FFF2-40B4-BE49-F238E27FC236}">
              <a16:creationId xmlns:a16="http://schemas.microsoft.com/office/drawing/2014/main" id="{27C3E6E9-C13A-4E79-9FE1-65A8EE59538C}"/>
            </a:ext>
          </a:extLst>
        </xdr:cNvPr>
        <xdr:cNvSpPr/>
      </xdr:nvSpPr>
      <xdr:spPr>
        <a:xfrm>
          <a:off x="19904710" y="179857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6366</xdr:rowOff>
    </xdr:from>
    <xdr:ext cx="469744" cy="259045"/>
    <xdr:sp macro="" textlink="">
      <xdr:nvSpPr>
        <xdr:cNvPr id="541" name="【庁舎】&#10;一人当たり面積該当値テキスト">
          <a:extLst>
            <a:ext uri="{FF2B5EF4-FFF2-40B4-BE49-F238E27FC236}">
              <a16:creationId xmlns:a16="http://schemas.microsoft.com/office/drawing/2014/main" id="{6FF3E3AD-03E9-4A30-8495-27BD9BE25163}"/>
            </a:ext>
          </a:extLst>
        </xdr:cNvPr>
        <xdr:cNvSpPr txBox="1"/>
      </xdr:nvSpPr>
      <xdr:spPr>
        <a:xfrm>
          <a:off x="19985990"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38100</xdr:rowOff>
    </xdr:from>
    <xdr:to>
      <xdr:col>112</xdr:col>
      <xdr:colOff>38100</xdr:colOff>
      <xdr:row>105</xdr:row>
      <xdr:rowOff>139700</xdr:rowOff>
    </xdr:to>
    <xdr:sp macro="" textlink="">
      <xdr:nvSpPr>
        <xdr:cNvPr id="542" name="楕円 541">
          <a:extLst>
            <a:ext uri="{FF2B5EF4-FFF2-40B4-BE49-F238E27FC236}">
              <a16:creationId xmlns:a16="http://schemas.microsoft.com/office/drawing/2014/main" id="{339AB79C-C54F-4C12-B63F-10AEB4115A5F}"/>
            </a:ext>
          </a:extLst>
        </xdr:cNvPr>
        <xdr:cNvSpPr/>
      </xdr:nvSpPr>
      <xdr:spPr>
        <a:xfrm>
          <a:off x="19161760" y="18040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34289</xdr:rowOff>
    </xdr:from>
    <xdr:to>
      <xdr:col>116</xdr:col>
      <xdr:colOff>63500</xdr:colOff>
      <xdr:row>105</xdr:row>
      <xdr:rowOff>88900</xdr:rowOff>
    </xdr:to>
    <xdr:cxnSp macro="">
      <xdr:nvCxnSpPr>
        <xdr:cNvPr id="543" name="直線コネクタ 542">
          <a:extLst>
            <a:ext uri="{FF2B5EF4-FFF2-40B4-BE49-F238E27FC236}">
              <a16:creationId xmlns:a16="http://schemas.microsoft.com/office/drawing/2014/main" id="{427F8DD2-A239-49BB-9F01-F9C4071EBCD5}"/>
            </a:ext>
          </a:extLst>
        </xdr:cNvPr>
        <xdr:cNvCxnSpPr/>
      </xdr:nvCxnSpPr>
      <xdr:spPr>
        <a:xfrm flipV="1">
          <a:off x="19204940" y="18034634"/>
          <a:ext cx="742950" cy="6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58420</xdr:rowOff>
    </xdr:from>
    <xdr:to>
      <xdr:col>107</xdr:col>
      <xdr:colOff>101600</xdr:colOff>
      <xdr:row>105</xdr:row>
      <xdr:rowOff>160020</xdr:rowOff>
    </xdr:to>
    <xdr:sp macro="" textlink="">
      <xdr:nvSpPr>
        <xdr:cNvPr id="544" name="楕円 543">
          <a:extLst>
            <a:ext uri="{FF2B5EF4-FFF2-40B4-BE49-F238E27FC236}">
              <a16:creationId xmlns:a16="http://schemas.microsoft.com/office/drawing/2014/main" id="{D50B8FB5-14F5-4F7C-A09A-0F51B848768F}"/>
            </a:ext>
          </a:extLst>
        </xdr:cNvPr>
        <xdr:cNvSpPr/>
      </xdr:nvSpPr>
      <xdr:spPr>
        <a:xfrm>
          <a:off x="18345150" y="180568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88900</xdr:rowOff>
    </xdr:from>
    <xdr:to>
      <xdr:col>111</xdr:col>
      <xdr:colOff>177800</xdr:colOff>
      <xdr:row>105</xdr:row>
      <xdr:rowOff>109220</xdr:rowOff>
    </xdr:to>
    <xdr:cxnSp macro="">
      <xdr:nvCxnSpPr>
        <xdr:cNvPr id="545" name="直線コネクタ 544">
          <a:extLst>
            <a:ext uri="{FF2B5EF4-FFF2-40B4-BE49-F238E27FC236}">
              <a16:creationId xmlns:a16="http://schemas.microsoft.com/office/drawing/2014/main" id="{1032C179-F03A-4503-A005-0F690C88329A}"/>
            </a:ext>
          </a:extLst>
        </xdr:cNvPr>
        <xdr:cNvCxnSpPr/>
      </xdr:nvCxnSpPr>
      <xdr:spPr>
        <a:xfrm flipV="1">
          <a:off x="18399760" y="18094960"/>
          <a:ext cx="80518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71120</xdr:rowOff>
    </xdr:from>
    <xdr:to>
      <xdr:col>102</xdr:col>
      <xdr:colOff>165100</xdr:colOff>
      <xdr:row>106</xdr:row>
      <xdr:rowOff>1270</xdr:rowOff>
    </xdr:to>
    <xdr:sp macro="" textlink="">
      <xdr:nvSpPr>
        <xdr:cNvPr id="546" name="楕円 545">
          <a:extLst>
            <a:ext uri="{FF2B5EF4-FFF2-40B4-BE49-F238E27FC236}">
              <a16:creationId xmlns:a16="http://schemas.microsoft.com/office/drawing/2014/main" id="{1D7CAC83-C441-4B7C-A1DA-0515C33D005D}"/>
            </a:ext>
          </a:extLst>
        </xdr:cNvPr>
        <xdr:cNvSpPr/>
      </xdr:nvSpPr>
      <xdr:spPr>
        <a:xfrm>
          <a:off x="17547590" y="180714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109220</xdr:rowOff>
    </xdr:from>
    <xdr:to>
      <xdr:col>107</xdr:col>
      <xdr:colOff>50800</xdr:colOff>
      <xdr:row>105</xdr:row>
      <xdr:rowOff>121920</xdr:rowOff>
    </xdr:to>
    <xdr:cxnSp macro="">
      <xdr:nvCxnSpPr>
        <xdr:cNvPr id="547" name="直線コネクタ 546">
          <a:extLst>
            <a:ext uri="{FF2B5EF4-FFF2-40B4-BE49-F238E27FC236}">
              <a16:creationId xmlns:a16="http://schemas.microsoft.com/office/drawing/2014/main" id="{521B3151-731E-410C-B71C-CBDAFF123C25}"/>
            </a:ext>
          </a:extLst>
        </xdr:cNvPr>
        <xdr:cNvCxnSpPr/>
      </xdr:nvCxnSpPr>
      <xdr:spPr>
        <a:xfrm flipV="1">
          <a:off x="17602200" y="1810956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96520</xdr:rowOff>
    </xdr:from>
    <xdr:to>
      <xdr:col>98</xdr:col>
      <xdr:colOff>38100</xdr:colOff>
      <xdr:row>106</xdr:row>
      <xdr:rowOff>26670</xdr:rowOff>
    </xdr:to>
    <xdr:sp macro="" textlink="">
      <xdr:nvSpPr>
        <xdr:cNvPr id="548" name="楕円 547">
          <a:extLst>
            <a:ext uri="{FF2B5EF4-FFF2-40B4-BE49-F238E27FC236}">
              <a16:creationId xmlns:a16="http://schemas.microsoft.com/office/drawing/2014/main" id="{B31F38F5-6721-4029-8525-51FFFE9DDEBC}"/>
            </a:ext>
          </a:extLst>
        </xdr:cNvPr>
        <xdr:cNvSpPr/>
      </xdr:nvSpPr>
      <xdr:spPr>
        <a:xfrm>
          <a:off x="16761460" y="180949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121920</xdr:rowOff>
    </xdr:from>
    <xdr:to>
      <xdr:col>102</xdr:col>
      <xdr:colOff>114300</xdr:colOff>
      <xdr:row>105</xdr:row>
      <xdr:rowOff>147320</xdr:rowOff>
    </xdr:to>
    <xdr:cxnSp macro="">
      <xdr:nvCxnSpPr>
        <xdr:cNvPr id="549" name="直線コネクタ 548">
          <a:extLst>
            <a:ext uri="{FF2B5EF4-FFF2-40B4-BE49-F238E27FC236}">
              <a16:creationId xmlns:a16="http://schemas.microsoft.com/office/drawing/2014/main" id="{9FEE1A8F-2E68-4761-A84D-D03F52D62D71}"/>
            </a:ext>
          </a:extLst>
        </xdr:cNvPr>
        <xdr:cNvCxnSpPr/>
      </xdr:nvCxnSpPr>
      <xdr:spPr>
        <a:xfrm flipV="1">
          <a:off x="16804640" y="18126075"/>
          <a:ext cx="797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550" name="n_1aveValue【庁舎】&#10;一人当たり面積">
          <a:extLst>
            <a:ext uri="{FF2B5EF4-FFF2-40B4-BE49-F238E27FC236}">
              <a16:creationId xmlns:a16="http://schemas.microsoft.com/office/drawing/2014/main" id="{40B386D7-15F2-4BAE-83AC-BB77C61CE8FC}"/>
            </a:ext>
          </a:extLst>
        </xdr:cNvPr>
        <xdr:cNvSpPr txBox="1"/>
      </xdr:nvSpPr>
      <xdr:spPr>
        <a:xfrm>
          <a:off x="18982132" y="1831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551" name="n_2aveValue【庁舎】&#10;一人当たり面積">
          <a:extLst>
            <a:ext uri="{FF2B5EF4-FFF2-40B4-BE49-F238E27FC236}">
              <a16:creationId xmlns:a16="http://schemas.microsoft.com/office/drawing/2014/main" id="{11E69393-0CEF-4292-BDFE-174FBEAEBC86}"/>
            </a:ext>
          </a:extLst>
        </xdr:cNvPr>
        <xdr:cNvSpPr txBox="1"/>
      </xdr:nvSpPr>
      <xdr:spPr>
        <a:xfrm>
          <a:off x="18182032" y="1834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552" name="n_3aveValue【庁舎】&#10;一人当たり面積">
          <a:extLst>
            <a:ext uri="{FF2B5EF4-FFF2-40B4-BE49-F238E27FC236}">
              <a16:creationId xmlns:a16="http://schemas.microsoft.com/office/drawing/2014/main" id="{6CCE4212-634E-463C-AE2C-244431EF0C0F}"/>
            </a:ext>
          </a:extLst>
        </xdr:cNvPr>
        <xdr:cNvSpPr txBox="1"/>
      </xdr:nvSpPr>
      <xdr:spPr>
        <a:xfrm>
          <a:off x="17384472" y="183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553" name="n_4aveValue【庁舎】&#10;一人当たり面積">
          <a:extLst>
            <a:ext uri="{FF2B5EF4-FFF2-40B4-BE49-F238E27FC236}">
              <a16:creationId xmlns:a16="http://schemas.microsoft.com/office/drawing/2014/main" id="{8E286C6C-2E0F-4096-B660-D0144A66669C}"/>
            </a:ext>
          </a:extLst>
        </xdr:cNvPr>
        <xdr:cNvSpPr txBox="1"/>
      </xdr:nvSpPr>
      <xdr:spPr>
        <a:xfrm>
          <a:off x="1658881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156227</xdr:rowOff>
    </xdr:from>
    <xdr:ext cx="469744" cy="259045"/>
    <xdr:sp macro="" textlink="">
      <xdr:nvSpPr>
        <xdr:cNvPr id="554" name="n_1mainValue【庁舎】&#10;一人当たり面積">
          <a:extLst>
            <a:ext uri="{FF2B5EF4-FFF2-40B4-BE49-F238E27FC236}">
              <a16:creationId xmlns:a16="http://schemas.microsoft.com/office/drawing/2014/main" id="{1765D22C-C53C-4ACF-81B6-D527F64F7A55}"/>
            </a:ext>
          </a:extLst>
        </xdr:cNvPr>
        <xdr:cNvSpPr txBox="1"/>
      </xdr:nvSpPr>
      <xdr:spPr>
        <a:xfrm>
          <a:off x="18982132" y="1781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5097</xdr:rowOff>
    </xdr:from>
    <xdr:ext cx="469744" cy="259045"/>
    <xdr:sp macro="" textlink="">
      <xdr:nvSpPr>
        <xdr:cNvPr id="555" name="n_2mainValue【庁舎】&#10;一人当たり面積">
          <a:extLst>
            <a:ext uri="{FF2B5EF4-FFF2-40B4-BE49-F238E27FC236}">
              <a16:creationId xmlns:a16="http://schemas.microsoft.com/office/drawing/2014/main" id="{341EB918-52ED-46FD-BA93-C0C4FE2EC7D2}"/>
            </a:ext>
          </a:extLst>
        </xdr:cNvPr>
        <xdr:cNvSpPr txBox="1"/>
      </xdr:nvSpPr>
      <xdr:spPr>
        <a:xfrm>
          <a:off x="18182032" y="1783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17797</xdr:rowOff>
    </xdr:from>
    <xdr:ext cx="469744" cy="259045"/>
    <xdr:sp macro="" textlink="">
      <xdr:nvSpPr>
        <xdr:cNvPr id="556" name="n_3mainValue【庁舎】&#10;一人当たり面積">
          <a:extLst>
            <a:ext uri="{FF2B5EF4-FFF2-40B4-BE49-F238E27FC236}">
              <a16:creationId xmlns:a16="http://schemas.microsoft.com/office/drawing/2014/main" id="{7E210AFC-E70F-4297-AA9B-9A8DE53AF1E5}"/>
            </a:ext>
          </a:extLst>
        </xdr:cNvPr>
        <xdr:cNvSpPr txBox="1"/>
      </xdr:nvSpPr>
      <xdr:spPr>
        <a:xfrm>
          <a:off x="17384472"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43197</xdr:rowOff>
    </xdr:from>
    <xdr:ext cx="469744" cy="259045"/>
    <xdr:sp macro="" textlink="">
      <xdr:nvSpPr>
        <xdr:cNvPr id="557" name="n_4mainValue【庁舎】&#10;一人当たり面積">
          <a:extLst>
            <a:ext uri="{FF2B5EF4-FFF2-40B4-BE49-F238E27FC236}">
              <a16:creationId xmlns:a16="http://schemas.microsoft.com/office/drawing/2014/main" id="{D4AE73AE-C275-49CF-BCC1-F53EE03BCD5C}"/>
            </a:ext>
          </a:extLst>
        </xdr:cNvPr>
        <xdr:cNvSpPr txBox="1"/>
      </xdr:nvSpPr>
      <xdr:spPr>
        <a:xfrm>
          <a:off x="16588817" y="1787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8" name="正方形/長方形 557">
          <a:extLst>
            <a:ext uri="{FF2B5EF4-FFF2-40B4-BE49-F238E27FC236}">
              <a16:creationId xmlns:a16="http://schemas.microsoft.com/office/drawing/2014/main" id="{463B8387-6DF4-4B13-BADF-EF0F46EC3B3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9" name="正方形/長方形 558">
          <a:extLst>
            <a:ext uri="{FF2B5EF4-FFF2-40B4-BE49-F238E27FC236}">
              <a16:creationId xmlns:a16="http://schemas.microsoft.com/office/drawing/2014/main" id="{F587EFB0-D3A0-4977-9F7E-CC6B62730C7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0" name="テキスト ボックス 559">
          <a:extLst>
            <a:ext uri="{FF2B5EF4-FFF2-40B4-BE49-F238E27FC236}">
              <a16:creationId xmlns:a16="http://schemas.microsoft.com/office/drawing/2014/main" id="{1FF5466B-2F1E-44F8-9E6B-72D888F1816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類似団体と比較して有形固定資産減価償却率が高くなっている施設は、図書館、体育館・プール、市民会館、庁舎である。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庁舎を除く施設については、東西に長い町域であることから、多くの地区で体育館や地域総合センターを保有し、かつ、それらの更新や大規模改修が進んでいないためである。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今後は、長寿命化対策や更新事業を適切な時期に実施するよう努める必要がある。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8583520</v>
      </c>
      <c r="BO4" s="485"/>
      <c r="BP4" s="485"/>
      <c r="BQ4" s="485"/>
      <c r="BR4" s="485"/>
      <c r="BS4" s="485"/>
      <c r="BT4" s="485"/>
      <c r="BU4" s="486"/>
      <c r="BV4" s="484">
        <v>8915711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3.7</v>
      </c>
      <c r="CU4" s="625"/>
      <c r="CV4" s="625"/>
      <c r="CW4" s="625"/>
      <c r="CX4" s="625"/>
      <c r="CY4" s="625"/>
      <c r="CZ4" s="625"/>
      <c r="DA4" s="626"/>
      <c r="DB4" s="624">
        <v>4.9000000000000004</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8364740</v>
      </c>
      <c r="BO5" s="456"/>
      <c r="BP5" s="456"/>
      <c r="BQ5" s="456"/>
      <c r="BR5" s="456"/>
      <c r="BS5" s="456"/>
      <c r="BT5" s="456"/>
      <c r="BU5" s="457"/>
      <c r="BV5" s="455">
        <v>8639198</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87.6</v>
      </c>
      <c r="CU5" s="453"/>
      <c r="CV5" s="453"/>
      <c r="CW5" s="453"/>
      <c r="CX5" s="453"/>
      <c r="CY5" s="453"/>
      <c r="CZ5" s="453"/>
      <c r="DA5" s="454"/>
      <c r="DB5" s="452">
        <v>88.9</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218780</v>
      </c>
      <c r="BO6" s="456"/>
      <c r="BP6" s="456"/>
      <c r="BQ6" s="456"/>
      <c r="BR6" s="456"/>
      <c r="BS6" s="456"/>
      <c r="BT6" s="456"/>
      <c r="BU6" s="457"/>
      <c r="BV6" s="455">
        <v>276513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87.7</v>
      </c>
      <c r="CU6" s="599"/>
      <c r="CV6" s="599"/>
      <c r="CW6" s="599"/>
      <c r="CX6" s="599"/>
      <c r="CY6" s="599"/>
      <c r="CZ6" s="599"/>
      <c r="DA6" s="600"/>
      <c r="DB6" s="598">
        <v>89.3</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34075</v>
      </c>
      <c r="BO7" s="456"/>
      <c r="BP7" s="456"/>
      <c r="BQ7" s="456"/>
      <c r="BR7" s="456"/>
      <c r="BS7" s="456"/>
      <c r="BT7" s="456"/>
      <c r="BU7" s="457"/>
      <c r="BV7" s="455">
        <v>32377</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4992940</v>
      </c>
      <c r="CU7" s="456"/>
      <c r="CV7" s="456"/>
      <c r="CW7" s="456"/>
      <c r="CX7" s="456"/>
      <c r="CY7" s="456"/>
      <c r="CZ7" s="456"/>
      <c r="DA7" s="457"/>
      <c r="DB7" s="455">
        <v>4956072</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184705</v>
      </c>
      <c r="BO8" s="456"/>
      <c r="BP8" s="456"/>
      <c r="BQ8" s="456"/>
      <c r="BR8" s="456"/>
      <c r="BS8" s="456"/>
      <c r="BT8" s="456"/>
      <c r="BU8" s="457"/>
      <c r="BV8" s="455">
        <v>244136</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0.24</v>
      </c>
      <c r="CU8" s="559"/>
      <c r="CV8" s="559"/>
      <c r="CW8" s="559"/>
      <c r="CX8" s="559"/>
      <c r="CY8" s="559"/>
      <c r="CZ8" s="559"/>
      <c r="DA8" s="560"/>
      <c r="DB8" s="558">
        <v>0.24</v>
      </c>
      <c r="DC8" s="559"/>
      <c r="DD8" s="559"/>
      <c r="DE8" s="559"/>
      <c r="DF8" s="559"/>
      <c r="DG8" s="559"/>
      <c r="DH8" s="559"/>
      <c r="DI8" s="560"/>
    </row>
    <row r="9" spans="1:119" ht="18.75" customHeight="1" thickBot="1" x14ac:dyDescent="0.25">
      <c r="A9" s="169"/>
      <c r="B9" s="587" t="s">
        <v>107</v>
      </c>
      <c r="C9" s="588"/>
      <c r="D9" s="588"/>
      <c r="E9" s="588"/>
      <c r="F9" s="588"/>
      <c r="G9" s="588"/>
      <c r="H9" s="588"/>
      <c r="I9" s="588"/>
      <c r="J9" s="588"/>
      <c r="K9" s="506"/>
      <c r="L9" s="589" t="s">
        <v>108</v>
      </c>
      <c r="M9" s="590"/>
      <c r="N9" s="590"/>
      <c r="O9" s="590"/>
      <c r="P9" s="590"/>
      <c r="Q9" s="591"/>
      <c r="R9" s="592">
        <v>8668</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-59431</v>
      </c>
      <c r="BO9" s="456"/>
      <c r="BP9" s="456"/>
      <c r="BQ9" s="456"/>
      <c r="BR9" s="456"/>
      <c r="BS9" s="456"/>
      <c r="BT9" s="456"/>
      <c r="BU9" s="457"/>
      <c r="BV9" s="455">
        <v>37179</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15.8</v>
      </c>
      <c r="CU9" s="453"/>
      <c r="CV9" s="453"/>
      <c r="CW9" s="453"/>
      <c r="CX9" s="453"/>
      <c r="CY9" s="453"/>
      <c r="CZ9" s="453"/>
      <c r="DA9" s="454"/>
      <c r="DB9" s="452">
        <v>18.5</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9557</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104</v>
      </c>
      <c r="AV10" s="514"/>
      <c r="AW10" s="514"/>
      <c r="AX10" s="514"/>
      <c r="AY10" s="469" t="s">
        <v>115</v>
      </c>
      <c r="AZ10" s="470"/>
      <c r="BA10" s="470"/>
      <c r="BB10" s="470"/>
      <c r="BC10" s="470"/>
      <c r="BD10" s="470"/>
      <c r="BE10" s="470"/>
      <c r="BF10" s="470"/>
      <c r="BG10" s="470"/>
      <c r="BH10" s="470"/>
      <c r="BI10" s="470"/>
      <c r="BJ10" s="470"/>
      <c r="BK10" s="470"/>
      <c r="BL10" s="470"/>
      <c r="BM10" s="471"/>
      <c r="BN10" s="455">
        <v>125140</v>
      </c>
      <c r="BO10" s="456"/>
      <c r="BP10" s="456"/>
      <c r="BQ10" s="456"/>
      <c r="BR10" s="456"/>
      <c r="BS10" s="456"/>
      <c r="BT10" s="456"/>
      <c r="BU10" s="457"/>
      <c r="BV10" s="455">
        <v>105530</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104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8204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267843</v>
      </c>
      <c r="BO12" s="456"/>
      <c r="BP12" s="456"/>
      <c r="BQ12" s="456"/>
      <c r="BR12" s="456"/>
      <c r="BS12" s="456"/>
      <c r="BT12" s="456"/>
      <c r="BU12" s="457"/>
      <c r="BV12" s="455">
        <v>208563</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8061</v>
      </c>
      <c r="S13" s="543"/>
      <c r="T13" s="543"/>
      <c r="U13" s="543"/>
      <c r="V13" s="544"/>
      <c r="W13" s="545" t="s">
        <v>131</v>
      </c>
      <c r="X13" s="441"/>
      <c r="Y13" s="441"/>
      <c r="Z13" s="441"/>
      <c r="AA13" s="441"/>
      <c r="AB13" s="442"/>
      <c r="AC13" s="408">
        <v>292</v>
      </c>
      <c r="AD13" s="409"/>
      <c r="AE13" s="409"/>
      <c r="AF13" s="409"/>
      <c r="AG13" s="410"/>
      <c r="AH13" s="408">
        <v>350</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-202134</v>
      </c>
      <c r="BO13" s="456"/>
      <c r="BP13" s="456"/>
      <c r="BQ13" s="456"/>
      <c r="BR13" s="456"/>
      <c r="BS13" s="456"/>
      <c r="BT13" s="456"/>
      <c r="BU13" s="457"/>
      <c r="BV13" s="455">
        <v>-65854</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8.3000000000000007</v>
      </c>
      <c r="CU13" s="453"/>
      <c r="CV13" s="453"/>
      <c r="CW13" s="453"/>
      <c r="CX13" s="453"/>
      <c r="CY13" s="453"/>
      <c r="CZ13" s="453"/>
      <c r="DA13" s="454"/>
      <c r="DB13" s="452">
        <v>8.5</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8411</v>
      </c>
      <c r="S14" s="543"/>
      <c r="T14" s="543"/>
      <c r="U14" s="543"/>
      <c r="V14" s="544"/>
      <c r="W14" s="546"/>
      <c r="X14" s="444"/>
      <c r="Y14" s="444"/>
      <c r="Z14" s="444"/>
      <c r="AA14" s="444"/>
      <c r="AB14" s="445"/>
      <c r="AC14" s="535">
        <v>7.7</v>
      </c>
      <c r="AD14" s="536"/>
      <c r="AE14" s="536"/>
      <c r="AF14" s="536"/>
      <c r="AG14" s="537"/>
      <c r="AH14" s="535">
        <v>8.1999999999999993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1.2</v>
      </c>
      <c r="CU14" s="553"/>
      <c r="CV14" s="553"/>
      <c r="CW14" s="553"/>
      <c r="CX14" s="553"/>
      <c r="CY14" s="553"/>
      <c r="CZ14" s="553"/>
      <c r="DA14" s="554"/>
      <c r="DB14" s="552">
        <v>2.2000000000000002</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8284</v>
      </c>
      <c r="S15" s="543"/>
      <c r="T15" s="543"/>
      <c r="U15" s="543"/>
      <c r="V15" s="544"/>
      <c r="W15" s="545" t="s">
        <v>137</v>
      </c>
      <c r="X15" s="441"/>
      <c r="Y15" s="441"/>
      <c r="Z15" s="441"/>
      <c r="AA15" s="441"/>
      <c r="AB15" s="442"/>
      <c r="AC15" s="408">
        <v>1093</v>
      </c>
      <c r="AD15" s="409"/>
      <c r="AE15" s="409"/>
      <c r="AF15" s="409"/>
      <c r="AG15" s="410"/>
      <c r="AH15" s="408">
        <v>1206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1155301</v>
      </c>
      <c r="BO15" s="485"/>
      <c r="BP15" s="485"/>
      <c r="BQ15" s="485"/>
      <c r="BR15" s="485"/>
      <c r="BS15" s="485"/>
      <c r="BT15" s="485"/>
      <c r="BU15" s="486"/>
      <c r="BV15" s="484">
        <v>1145751</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28.7</v>
      </c>
      <c r="AD16" s="536"/>
      <c r="AE16" s="536"/>
      <c r="AF16" s="536"/>
      <c r="AG16" s="537"/>
      <c r="AH16" s="535">
        <v>28.2</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4720732</v>
      </c>
      <c r="BO16" s="456"/>
      <c r="BP16" s="456"/>
      <c r="BQ16" s="456"/>
      <c r="BR16" s="456"/>
      <c r="BS16" s="456"/>
      <c r="BT16" s="456"/>
      <c r="BU16" s="457"/>
      <c r="BV16" s="455">
        <v>4672623</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2419</v>
      </c>
      <c r="AD17" s="409"/>
      <c r="AE17" s="409"/>
      <c r="AF17" s="409"/>
      <c r="AG17" s="410"/>
      <c r="AH17" s="408">
        <v>2723</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1417480</v>
      </c>
      <c r="BO17" s="456"/>
      <c r="BP17" s="456"/>
      <c r="BQ17" s="456"/>
      <c r="BR17" s="456"/>
      <c r="BS17" s="456"/>
      <c r="BT17" s="456"/>
      <c r="BU17" s="457"/>
      <c r="BV17" s="455">
        <v>1415006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362.86</v>
      </c>
      <c r="M18" s="508"/>
      <c r="N18" s="508"/>
      <c r="O18" s="508"/>
      <c r="P18" s="508"/>
      <c r="Q18" s="508"/>
      <c r="R18" s="509"/>
      <c r="S18" s="509"/>
      <c r="T18" s="509"/>
      <c r="U18" s="509"/>
      <c r="V18" s="510"/>
      <c r="W18" s="526"/>
      <c r="X18" s="527"/>
      <c r="Y18" s="527"/>
      <c r="Z18" s="527"/>
      <c r="AA18" s="527"/>
      <c r="AB18" s="551"/>
      <c r="AC18" s="425">
        <v>63.6</v>
      </c>
      <c r="AD18" s="426"/>
      <c r="AE18" s="426"/>
      <c r="AF18" s="426"/>
      <c r="AG18" s="511"/>
      <c r="AH18" s="425">
        <v>63.6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4417245</v>
      </c>
      <c r="BO18" s="456"/>
      <c r="BP18" s="456"/>
      <c r="BQ18" s="456"/>
      <c r="BR18" s="456"/>
      <c r="BS18" s="456"/>
      <c r="BT18" s="456"/>
      <c r="BU18" s="457"/>
      <c r="BV18" s="455">
        <v>4409544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24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6093097</v>
      </c>
      <c r="BO19" s="456"/>
      <c r="BP19" s="456"/>
      <c r="BQ19" s="456"/>
      <c r="BR19" s="456"/>
      <c r="BS19" s="456"/>
      <c r="BT19" s="456"/>
      <c r="BU19" s="457"/>
      <c r="BV19" s="455">
        <v>6001638</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3639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6760321</v>
      </c>
      <c r="BO22" s="485"/>
      <c r="BP22" s="485"/>
      <c r="BQ22" s="485"/>
      <c r="BR22" s="485"/>
      <c r="BS22" s="485"/>
      <c r="BT22" s="485"/>
      <c r="BU22" s="486"/>
      <c r="BV22" s="484">
        <v>6761908</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5782382</v>
      </c>
      <c r="BO23" s="456"/>
      <c r="BP23" s="456"/>
      <c r="BQ23" s="456"/>
      <c r="BR23" s="456"/>
      <c r="BS23" s="456"/>
      <c r="BT23" s="456"/>
      <c r="BU23" s="457"/>
      <c r="BV23" s="455">
        <v>5766252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7410</v>
      </c>
      <c r="R24" s="409"/>
      <c r="S24" s="409"/>
      <c r="T24" s="409"/>
      <c r="U24" s="409"/>
      <c r="V24" s="410"/>
      <c r="W24" s="498"/>
      <c r="X24" s="435"/>
      <c r="Y24" s="436"/>
      <c r="Z24" s="411" t="s">
        <v>162</v>
      </c>
      <c r="AA24" s="412"/>
      <c r="AB24" s="412"/>
      <c r="AC24" s="412"/>
      <c r="AD24" s="412"/>
      <c r="AE24" s="412"/>
      <c r="AF24" s="412"/>
      <c r="AG24" s="413"/>
      <c r="AH24" s="408">
        <v>159</v>
      </c>
      <c r="AI24" s="409"/>
      <c r="AJ24" s="409"/>
      <c r="AK24" s="409"/>
      <c r="AL24" s="410"/>
      <c r="AM24" s="408">
        <v>473184</v>
      </c>
      <c r="AN24" s="409"/>
      <c r="AO24" s="409"/>
      <c r="AP24" s="409"/>
      <c r="AQ24" s="409"/>
      <c r="AR24" s="410"/>
      <c r="AS24" s="408">
        <v>2976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4726835</v>
      </c>
      <c r="BO24" s="456"/>
      <c r="BP24" s="456"/>
      <c r="BQ24" s="456"/>
      <c r="BR24" s="456"/>
      <c r="BS24" s="456"/>
      <c r="BT24" s="456"/>
      <c r="BU24" s="457"/>
      <c r="BV24" s="455">
        <v>4472021</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5620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365113</v>
      </c>
      <c r="BO25" s="485"/>
      <c r="BP25" s="485"/>
      <c r="BQ25" s="485"/>
      <c r="BR25" s="485"/>
      <c r="BS25" s="485"/>
      <c r="BT25" s="485"/>
      <c r="BU25" s="486"/>
      <c r="BV25" s="484">
        <v>879108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5130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9832</v>
      </c>
      <c r="AN26" s="409"/>
      <c r="AO26" s="409"/>
      <c r="AP26" s="409"/>
      <c r="AQ26" s="409"/>
      <c r="AR26" s="410"/>
      <c r="AS26" s="408">
        <v>2458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2800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2100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1805131</v>
      </c>
      <c r="BO28" s="485"/>
      <c r="BP28" s="485"/>
      <c r="BQ28" s="485"/>
      <c r="BR28" s="485"/>
      <c r="BS28" s="485"/>
      <c r="BT28" s="485"/>
      <c r="BU28" s="486"/>
      <c r="BV28" s="484">
        <v>1947834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9</v>
      </c>
      <c r="M29" s="409"/>
      <c r="N29" s="409"/>
      <c r="O29" s="409"/>
      <c r="P29" s="410"/>
      <c r="Q29" s="408">
        <v>2000</v>
      </c>
      <c r="R29" s="409"/>
      <c r="S29" s="409"/>
      <c r="T29" s="409"/>
      <c r="U29" s="409"/>
      <c r="V29" s="410"/>
      <c r="W29" s="499"/>
      <c r="X29" s="500"/>
      <c r="Y29" s="501"/>
      <c r="Z29" s="411" t="s">
        <v>177</v>
      </c>
      <c r="AA29" s="412"/>
      <c r="AB29" s="412"/>
      <c r="AC29" s="412"/>
      <c r="AD29" s="412"/>
      <c r="AE29" s="412"/>
      <c r="AF29" s="412"/>
      <c r="AG29" s="413"/>
      <c r="AH29" s="408">
        <v>159</v>
      </c>
      <c r="AI29" s="409"/>
      <c r="AJ29" s="409"/>
      <c r="AK29" s="409"/>
      <c r="AL29" s="410"/>
      <c r="AM29" s="408">
        <v>473184</v>
      </c>
      <c r="AN29" s="409"/>
      <c r="AO29" s="409"/>
      <c r="AP29" s="409"/>
      <c r="AQ29" s="409"/>
      <c r="AR29" s="410"/>
      <c r="AS29" s="408">
        <v>2976</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164008</v>
      </c>
      <c r="BO29" s="456"/>
      <c r="BP29" s="456"/>
      <c r="BQ29" s="456"/>
      <c r="BR29" s="456"/>
      <c r="BS29" s="456"/>
      <c r="BT29" s="456"/>
      <c r="BU29" s="457"/>
      <c r="BV29" s="455">
        <v>148853</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95.3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2412968</v>
      </c>
      <c r="BO30" s="490"/>
      <c r="BP30" s="490"/>
      <c r="BQ30" s="490"/>
      <c r="BR30" s="490"/>
      <c r="BS30" s="490"/>
      <c r="BT30" s="490"/>
      <c r="BU30" s="491"/>
      <c r="BV30" s="489">
        <v>2283912</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奥伊勢広域行政組合</v>
      </c>
      <c r="BZ34" s="404"/>
      <c r="CA34" s="404"/>
      <c r="CB34" s="404"/>
      <c r="CC34" s="404"/>
      <c r="CD34" s="404"/>
      <c r="CE34" s="404"/>
      <c r="CF34" s="404"/>
      <c r="CG34" s="404"/>
      <c r="CH34" s="404"/>
      <c r="CI34" s="404"/>
      <c r="CJ34" s="404"/>
      <c r="CK34" s="404"/>
      <c r="CL34" s="404"/>
      <c r="CM34" s="404"/>
      <c r="CN34" s="169"/>
      <c r="CO34" s="403">
        <f>IF(CQ34="","",MAX(C34:D43,U34:V43,AM34:AN43,BE34:BF43,BW34:BX43)+1)</f>
        <v>17</v>
      </c>
      <c r="CP34" s="403"/>
      <c r="CQ34" s="404" t="str">
        <f>IF('各会計、関係団体の財政状況及び健全化判断比率'!BS7="","",'各会計、関係団体の財政状況及び健全化判断比率'!BS7)</f>
        <v>フォレストファイターズ</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生活排水処理事業会計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香肌奥伊勢資源化広域連合</v>
      </c>
      <c r="BZ35" s="404"/>
      <c r="CA35" s="404"/>
      <c r="CB35" s="404"/>
      <c r="CC35" s="404"/>
      <c r="CD35" s="404"/>
      <c r="CE35" s="404"/>
      <c r="CF35" s="404"/>
      <c r="CG35" s="404"/>
      <c r="CH35" s="404"/>
      <c r="CI35" s="404"/>
      <c r="CJ35" s="404"/>
      <c r="CK35" s="404"/>
      <c r="CL35" s="404"/>
      <c r="CM35" s="404"/>
      <c r="CN35" s="169"/>
      <c r="CO35" s="403">
        <f t="shared" ref="CO35:CO43" si="3">IF(CQ35="","",CO34+1)</f>
        <v>18</v>
      </c>
      <c r="CP35" s="403"/>
      <c r="CQ35" s="404" t="str">
        <f>IF('各会計、関係団体の財政状況及び健全化判断比率'!BS8="","",'各会計、関係団体の財政状況及び健全化判断比率'!BS8)</f>
        <v>エム・エス・ピー</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紀勢地区広域消防組合</v>
      </c>
      <c r="BZ36" s="404"/>
      <c r="CA36" s="404"/>
      <c r="CB36" s="404"/>
      <c r="CC36" s="404"/>
      <c r="CD36" s="404"/>
      <c r="CE36" s="404"/>
      <c r="CF36" s="404"/>
      <c r="CG36" s="404"/>
      <c r="CH36" s="404"/>
      <c r="CI36" s="404"/>
      <c r="CJ36" s="404"/>
      <c r="CK36" s="404"/>
      <c r="CL36" s="404"/>
      <c r="CM36" s="404"/>
      <c r="CN36" s="169"/>
      <c r="CO36" s="403">
        <f t="shared" si="3"/>
        <v>19</v>
      </c>
      <c r="CP36" s="403"/>
      <c r="CQ36" s="404" t="str">
        <f>IF('各会計、関係団体の財政状況及び健全化判断比率'!BS9="","",'各会計、関係団体の財政状況及び健全化判断比率'!BS9)</f>
        <v>宮川物産</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三重県市町総合事務組合（一般会計）</v>
      </c>
      <c r="BZ37" s="404"/>
      <c r="CA37" s="404"/>
      <c r="CB37" s="404"/>
      <c r="CC37" s="404"/>
      <c r="CD37" s="404"/>
      <c r="CE37" s="404"/>
      <c r="CF37" s="404"/>
      <c r="CG37" s="404"/>
      <c r="CH37" s="404"/>
      <c r="CI37" s="404"/>
      <c r="CJ37" s="404"/>
      <c r="CK37" s="404"/>
      <c r="CL37" s="404"/>
      <c r="CM37" s="404"/>
      <c r="CN37" s="169"/>
      <c r="CO37" s="403">
        <f t="shared" si="3"/>
        <v>20</v>
      </c>
      <c r="CP37" s="403"/>
      <c r="CQ37" s="404" t="str">
        <f>IF('各会計、関係団体の財政状況及び健全化判断比率'!BS10="","",'各会計、関係団体の財政状況及び健全化判断比率'!BS10)</f>
        <v>宮川観光振興公社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　　　  〃　　　　（共同研修特別会計）</v>
      </c>
      <c r="BZ38" s="404"/>
      <c r="CA38" s="404"/>
      <c r="CB38" s="404"/>
      <c r="CC38" s="404"/>
      <c r="CD38" s="404"/>
      <c r="CE38" s="404"/>
      <c r="CF38" s="404"/>
      <c r="CG38" s="404"/>
      <c r="CH38" s="404"/>
      <c r="CI38" s="404"/>
      <c r="CJ38" s="404"/>
      <c r="CK38" s="404"/>
      <c r="CL38" s="404"/>
      <c r="CM38" s="404"/>
      <c r="CN38" s="169"/>
      <c r="CO38" s="403">
        <f t="shared" si="3"/>
        <v>21</v>
      </c>
      <c r="CP38" s="403"/>
      <c r="CQ38" s="404" t="str">
        <f>IF('各会計、関係団体の財政状況及び健全化判断比率'!BS11="","",'各会計、関係団体の財政状況及び健全化判断比率'!BS11)</f>
        <v>道の駅奥伊勢おおだい</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　　　　　 〃　　　（デジタル地図特別会計）</v>
      </c>
      <c r="BZ39" s="404"/>
      <c r="CA39" s="404"/>
      <c r="CB39" s="404"/>
      <c r="CC39" s="404"/>
      <c r="CD39" s="404"/>
      <c r="CE39" s="404"/>
      <c r="CF39" s="404"/>
      <c r="CG39" s="404"/>
      <c r="CH39" s="404"/>
      <c r="CI39" s="404"/>
      <c r="CJ39" s="404"/>
      <c r="CK39" s="404"/>
      <c r="CL39" s="404"/>
      <c r="CM39" s="404"/>
      <c r="CN39" s="169"/>
      <c r="CO39" s="403">
        <f t="shared" si="3"/>
        <v>22</v>
      </c>
      <c r="CP39" s="403"/>
      <c r="CQ39" s="404" t="str">
        <f>IF('各会計、関係団体の財政状況及び健全化判断比率'!BS12="","",'各会計、関係団体の財政状況及び健全化判断比率'!BS12)</f>
        <v>奥伊勢ハイウェイパーク</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13</v>
      </c>
      <c r="BX40" s="403"/>
      <c r="BY40" s="404" t="str">
        <f>IF('各会計、関係団体の財政状況及び健全化判断比率'!B74="","",'各会計、関係団体の財政状況及び健全化判断比率'!B74)</f>
        <v>　　　  〃　　　　（物品特別会計）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14</v>
      </c>
      <c r="BX41" s="403"/>
      <c r="BY41" s="404" t="str">
        <f>IF('各会計、関係団体の財政状況及び健全化判断比率'!B75="","",'各会計、関係団体の財政状況及び健全化判断比率'!B75)</f>
        <v>　　　　　 〃　　　（退職手当特別会計）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15</v>
      </c>
      <c r="BX42" s="403"/>
      <c r="BY42" s="404" t="str">
        <f>IF('各会計、関係団体の財政状況及び健全化判断比率'!B76="","",'各会計、関係団体の財政状況及び健全化判断比率'!B76)</f>
        <v>　　　  〃　　　　（消防救急無線特別会計）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16</v>
      </c>
      <c r="BX43" s="403"/>
      <c r="BY43" s="404" t="str">
        <f>IF('各会計、関係団体の財政状況及び健全化判断比率'!B77="","",'各会計、関係団体の財政状況及び健全化判断比率'!B77)</f>
        <v>　　　  〃　　　　（公平委員会特別会計）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7PEdn/FX7Q9P7ousL3NeIfwtI+5RYG1UIfhSSVcsiVVomWfnRAm1onrUiOQctb0GjbuOA/v2ZVH4feudHDe24w==" saltValue="EMAqnPwSbOx//45OvsQW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954335</v>
      </c>
      <c r="S5" s="713"/>
      <c r="T5" s="713"/>
      <c r="U5" s="713"/>
      <c r="V5" s="713"/>
      <c r="W5" s="713"/>
      <c r="X5" s="713"/>
      <c r="Y5" s="738"/>
      <c r="Z5" s="751">
        <v>11.1</v>
      </c>
      <c r="AA5" s="751"/>
      <c r="AB5" s="751"/>
      <c r="AC5" s="751"/>
      <c r="AD5" s="752">
        <v>954335</v>
      </c>
      <c r="AE5" s="752"/>
      <c r="AF5" s="752"/>
      <c r="AG5" s="752"/>
      <c r="AH5" s="752"/>
      <c r="AI5" s="752"/>
      <c r="AJ5" s="752"/>
      <c r="AK5" s="752"/>
      <c r="AL5" s="739">
        <v>19</v>
      </c>
      <c r="AM5" s="721"/>
      <c r="AN5" s="721"/>
      <c r="AO5" s="740"/>
      <c r="AP5" s="715" t="s">
        <v>216</v>
      </c>
      <c r="AQ5" s="716"/>
      <c r="AR5" s="716"/>
      <c r="AS5" s="716"/>
      <c r="AT5" s="716"/>
      <c r="AU5" s="716"/>
      <c r="AV5" s="716"/>
      <c r="AW5" s="716"/>
      <c r="AX5" s="716"/>
      <c r="AY5" s="716"/>
      <c r="AZ5" s="716"/>
      <c r="BA5" s="716"/>
      <c r="BB5" s="716"/>
      <c r="BC5" s="716"/>
      <c r="BD5" s="716"/>
      <c r="BE5" s="716"/>
      <c r="BF5" s="717"/>
      <c r="BG5" s="657">
        <v>954335</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169266</v>
      </c>
      <c r="S6" s="658"/>
      <c r="T6" s="658"/>
      <c r="U6" s="658"/>
      <c r="V6" s="658"/>
      <c r="W6" s="658"/>
      <c r="X6" s="658"/>
      <c r="Y6" s="659"/>
      <c r="Z6" s="695">
        <v>2</v>
      </c>
      <c r="AA6" s="695"/>
      <c r="AB6" s="695"/>
      <c r="AC6" s="695"/>
      <c r="AD6" s="696">
        <v>169266</v>
      </c>
      <c r="AE6" s="696"/>
      <c r="AF6" s="696"/>
      <c r="AG6" s="696"/>
      <c r="AH6" s="696"/>
      <c r="AI6" s="696"/>
      <c r="AJ6" s="696"/>
      <c r="AK6" s="696"/>
      <c r="AL6" s="660">
        <v>3.4</v>
      </c>
      <c r="AM6" s="661"/>
      <c r="AN6" s="661"/>
      <c r="AO6" s="697"/>
      <c r="AP6" s="654" t="s">
        <v>221</v>
      </c>
      <c r="AQ6" s="655"/>
      <c r="AR6" s="655"/>
      <c r="AS6" s="655"/>
      <c r="AT6" s="655"/>
      <c r="AU6" s="655"/>
      <c r="AV6" s="655"/>
      <c r="AW6" s="655"/>
      <c r="AX6" s="655"/>
      <c r="AY6" s="655"/>
      <c r="AZ6" s="655"/>
      <c r="BA6" s="655"/>
      <c r="BB6" s="655"/>
      <c r="BC6" s="655"/>
      <c r="BD6" s="655"/>
      <c r="BE6" s="655"/>
      <c r="BF6" s="656"/>
      <c r="BG6" s="657">
        <v>954335</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68526</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68526</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414</v>
      </c>
      <c r="S7" s="658"/>
      <c r="T7" s="658"/>
      <c r="U7" s="658"/>
      <c r="V7" s="658"/>
      <c r="W7" s="658"/>
      <c r="X7" s="658"/>
      <c r="Y7" s="659"/>
      <c r="Z7" s="695">
        <v>0</v>
      </c>
      <c r="AA7" s="695"/>
      <c r="AB7" s="695"/>
      <c r="AC7" s="695"/>
      <c r="AD7" s="696">
        <v>414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338438</v>
      </c>
      <c r="BH7" s="658"/>
      <c r="BI7" s="658"/>
      <c r="BJ7" s="658"/>
      <c r="BK7" s="658"/>
      <c r="BL7" s="658"/>
      <c r="BM7" s="658"/>
      <c r="BN7" s="659"/>
      <c r="BO7" s="695">
        <v>35.5</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1348200</v>
      </c>
      <c r="CS7" s="658"/>
      <c r="CT7" s="658"/>
      <c r="CU7" s="658"/>
      <c r="CV7" s="658"/>
      <c r="CW7" s="658"/>
      <c r="CX7" s="658"/>
      <c r="CY7" s="659"/>
      <c r="CZ7" s="695">
        <v>16.100000000000001</v>
      </c>
      <c r="DA7" s="695"/>
      <c r="DB7" s="695"/>
      <c r="DC7" s="695"/>
      <c r="DD7" s="663">
        <v>96725</v>
      </c>
      <c r="DE7" s="658"/>
      <c r="DF7" s="658"/>
      <c r="DG7" s="658"/>
      <c r="DH7" s="658"/>
      <c r="DI7" s="658"/>
      <c r="DJ7" s="658"/>
      <c r="DK7" s="658"/>
      <c r="DL7" s="658"/>
      <c r="DM7" s="658"/>
      <c r="DN7" s="658"/>
      <c r="DO7" s="658"/>
      <c r="DP7" s="659"/>
      <c r="DQ7" s="663">
        <v>895887</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9715</v>
      </c>
      <c r="S8" s="658"/>
      <c r="T8" s="658"/>
      <c r="U8" s="658"/>
      <c r="V8" s="658"/>
      <c r="W8" s="658"/>
      <c r="X8" s="658"/>
      <c r="Y8" s="659"/>
      <c r="Z8" s="695">
        <v>0.1</v>
      </c>
      <c r="AA8" s="695"/>
      <c r="AB8" s="695"/>
      <c r="AC8" s="695"/>
      <c r="AD8" s="696">
        <v>9715</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12389</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1917485</v>
      </c>
      <c r="CS8" s="658"/>
      <c r="CT8" s="658"/>
      <c r="CU8" s="658"/>
      <c r="CV8" s="658"/>
      <c r="CW8" s="658"/>
      <c r="CX8" s="658"/>
      <c r="CY8" s="659"/>
      <c r="CZ8" s="695">
        <v>22.9</v>
      </c>
      <c r="DA8" s="695"/>
      <c r="DB8" s="695"/>
      <c r="DC8" s="695"/>
      <c r="DD8" s="663">
        <v>10227</v>
      </c>
      <c r="DE8" s="658"/>
      <c r="DF8" s="658"/>
      <c r="DG8" s="658"/>
      <c r="DH8" s="658"/>
      <c r="DI8" s="658"/>
      <c r="DJ8" s="658"/>
      <c r="DK8" s="658"/>
      <c r="DL8" s="658"/>
      <c r="DM8" s="658"/>
      <c r="DN8" s="658"/>
      <c r="DO8" s="658"/>
      <c r="DP8" s="659"/>
      <c r="DQ8" s="663">
        <v>1391533</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13417</v>
      </c>
      <c r="S9" s="658"/>
      <c r="T9" s="658"/>
      <c r="U9" s="658"/>
      <c r="V9" s="658"/>
      <c r="W9" s="658"/>
      <c r="X9" s="658"/>
      <c r="Y9" s="659"/>
      <c r="Z9" s="695">
        <v>0.2</v>
      </c>
      <c r="AA9" s="695"/>
      <c r="AB9" s="695"/>
      <c r="AC9" s="695"/>
      <c r="AD9" s="696">
        <v>13417</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287082</v>
      </c>
      <c r="BH9" s="658"/>
      <c r="BI9" s="658"/>
      <c r="BJ9" s="658"/>
      <c r="BK9" s="658"/>
      <c r="BL9" s="658"/>
      <c r="BM9" s="658"/>
      <c r="BN9" s="659"/>
      <c r="BO9" s="695">
        <v>30.1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1195091</v>
      </c>
      <c r="CS9" s="658"/>
      <c r="CT9" s="658"/>
      <c r="CU9" s="658"/>
      <c r="CV9" s="658"/>
      <c r="CW9" s="658"/>
      <c r="CX9" s="658"/>
      <c r="CY9" s="659"/>
      <c r="CZ9" s="695">
        <v>14.3</v>
      </c>
      <c r="DA9" s="695"/>
      <c r="DB9" s="695"/>
      <c r="DC9" s="695"/>
      <c r="DD9" s="663">
        <v>8510</v>
      </c>
      <c r="DE9" s="658"/>
      <c r="DF9" s="658"/>
      <c r="DG9" s="658"/>
      <c r="DH9" s="658"/>
      <c r="DI9" s="658"/>
      <c r="DJ9" s="658"/>
      <c r="DK9" s="658"/>
      <c r="DL9" s="658"/>
      <c r="DM9" s="658"/>
      <c r="DN9" s="658"/>
      <c r="DO9" s="658"/>
      <c r="DP9" s="659"/>
      <c r="DQ9" s="663">
        <v>1066834</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25976</v>
      </c>
      <c r="BH10" s="658"/>
      <c r="BI10" s="658"/>
      <c r="BJ10" s="658"/>
      <c r="BK10" s="658"/>
      <c r="BL10" s="658"/>
      <c r="BM10" s="658"/>
      <c r="BN10" s="659"/>
      <c r="BO10" s="695">
        <v>2.7</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6000</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220752</v>
      </c>
      <c r="S11" s="658"/>
      <c r="T11" s="658"/>
      <c r="U11" s="658"/>
      <c r="V11" s="658"/>
      <c r="W11" s="658"/>
      <c r="X11" s="658"/>
      <c r="Y11" s="659"/>
      <c r="Z11" s="660">
        <v>2.6</v>
      </c>
      <c r="AA11" s="661"/>
      <c r="AB11" s="661"/>
      <c r="AC11" s="662"/>
      <c r="AD11" s="663">
        <v>220752</v>
      </c>
      <c r="AE11" s="658"/>
      <c r="AF11" s="658"/>
      <c r="AG11" s="658"/>
      <c r="AH11" s="658"/>
      <c r="AI11" s="658"/>
      <c r="AJ11" s="658"/>
      <c r="AK11" s="659"/>
      <c r="AL11" s="660">
        <v>4.4000000000000004</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12991</v>
      </c>
      <c r="BH11" s="658"/>
      <c r="BI11" s="658"/>
      <c r="BJ11" s="658"/>
      <c r="BK11" s="658"/>
      <c r="BL11" s="658"/>
      <c r="BM11" s="658"/>
      <c r="BN11" s="659"/>
      <c r="BO11" s="695">
        <v>1.4</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508398</v>
      </c>
      <c r="CS11" s="658"/>
      <c r="CT11" s="658"/>
      <c r="CU11" s="658"/>
      <c r="CV11" s="658"/>
      <c r="CW11" s="658"/>
      <c r="CX11" s="658"/>
      <c r="CY11" s="659"/>
      <c r="CZ11" s="695">
        <v>6.1</v>
      </c>
      <c r="DA11" s="695"/>
      <c r="DB11" s="695"/>
      <c r="DC11" s="695"/>
      <c r="DD11" s="663">
        <v>191900</v>
      </c>
      <c r="DE11" s="658"/>
      <c r="DF11" s="658"/>
      <c r="DG11" s="658"/>
      <c r="DH11" s="658"/>
      <c r="DI11" s="658"/>
      <c r="DJ11" s="658"/>
      <c r="DK11" s="658"/>
      <c r="DL11" s="658"/>
      <c r="DM11" s="658"/>
      <c r="DN11" s="658"/>
      <c r="DO11" s="658"/>
      <c r="DP11" s="659"/>
      <c r="DQ11" s="663">
        <v>274318</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536733</v>
      </c>
      <c r="BH12" s="658"/>
      <c r="BI12" s="658"/>
      <c r="BJ12" s="658"/>
      <c r="BK12" s="658"/>
      <c r="BL12" s="658"/>
      <c r="BM12" s="658"/>
      <c r="BN12" s="659"/>
      <c r="BO12" s="695">
        <v>56.2</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118185</v>
      </c>
      <c r="CS12" s="658"/>
      <c r="CT12" s="658"/>
      <c r="CU12" s="658"/>
      <c r="CV12" s="658"/>
      <c r="CW12" s="658"/>
      <c r="CX12" s="658"/>
      <c r="CY12" s="659"/>
      <c r="CZ12" s="695">
        <v>1.4</v>
      </c>
      <c r="DA12" s="695"/>
      <c r="DB12" s="695"/>
      <c r="DC12" s="695"/>
      <c r="DD12" s="663">
        <v>57739</v>
      </c>
      <c r="DE12" s="658"/>
      <c r="DF12" s="658"/>
      <c r="DG12" s="658"/>
      <c r="DH12" s="658"/>
      <c r="DI12" s="658"/>
      <c r="DJ12" s="658"/>
      <c r="DK12" s="658"/>
      <c r="DL12" s="658"/>
      <c r="DM12" s="658"/>
      <c r="DN12" s="658"/>
      <c r="DO12" s="658"/>
      <c r="DP12" s="659"/>
      <c r="DQ12" s="663">
        <v>74589</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531089</v>
      </c>
      <c r="BH13" s="658"/>
      <c r="BI13" s="658"/>
      <c r="BJ13" s="658"/>
      <c r="BK13" s="658"/>
      <c r="BL13" s="658"/>
      <c r="BM13" s="658"/>
      <c r="BN13" s="659"/>
      <c r="BO13" s="695">
        <v>55.7</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584474</v>
      </c>
      <c r="CS13" s="658"/>
      <c r="CT13" s="658"/>
      <c r="CU13" s="658"/>
      <c r="CV13" s="658"/>
      <c r="CW13" s="658"/>
      <c r="CX13" s="658"/>
      <c r="CY13" s="659"/>
      <c r="CZ13" s="695">
        <v>7</v>
      </c>
      <c r="DA13" s="695"/>
      <c r="DB13" s="695"/>
      <c r="DC13" s="695"/>
      <c r="DD13" s="663">
        <v>494545</v>
      </c>
      <c r="DE13" s="658"/>
      <c r="DF13" s="658"/>
      <c r="DG13" s="658"/>
      <c r="DH13" s="658"/>
      <c r="DI13" s="658"/>
      <c r="DJ13" s="658"/>
      <c r="DK13" s="658"/>
      <c r="DL13" s="658"/>
      <c r="DM13" s="658"/>
      <c r="DN13" s="658"/>
      <c r="DO13" s="658"/>
      <c r="DP13" s="659"/>
      <c r="DQ13" s="663">
        <v>158440</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38540</v>
      </c>
      <c r="BH14" s="658"/>
      <c r="BI14" s="658"/>
      <c r="BJ14" s="658"/>
      <c r="BK14" s="658"/>
      <c r="BL14" s="658"/>
      <c r="BM14" s="658"/>
      <c r="BN14" s="659"/>
      <c r="BO14" s="695">
        <v>4</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778764</v>
      </c>
      <c r="CS14" s="658"/>
      <c r="CT14" s="658"/>
      <c r="CU14" s="658"/>
      <c r="CV14" s="658"/>
      <c r="CW14" s="658"/>
      <c r="CX14" s="658"/>
      <c r="CY14" s="659"/>
      <c r="CZ14" s="695">
        <v>9.3000000000000007</v>
      </c>
      <c r="DA14" s="695"/>
      <c r="DB14" s="695"/>
      <c r="DC14" s="695"/>
      <c r="DD14" s="663">
        <v>355711</v>
      </c>
      <c r="DE14" s="658"/>
      <c r="DF14" s="658"/>
      <c r="DG14" s="658"/>
      <c r="DH14" s="658"/>
      <c r="DI14" s="658"/>
      <c r="DJ14" s="658"/>
      <c r="DK14" s="658"/>
      <c r="DL14" s="658"/>
      <c r="DM14" s="658"/>
      <c r="DN14" s="658"/>
      <c r="DO14" s="658"/>
      <c r="DP14" s="659"/>
      <c r="DQ14" s="663">
        <v>393669</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9543</v>
      </c>
      <c r="S15" s="658"/>
      <c r="T15" s="658"/>
      <c r="U15" s="658"/>
      <c r="V15" s="658"/>
      <c r="W15" s="658"/>
      <c r="X15" s="658"/>
      <c r="Y15" s="659"/>
      <c r="Z15" s="695">
        <v>0.1</v>
      </c>
      <c r="AA15" s="695"/>
      <c r="AB15" s="695"/>
      <c r="AC15" s="695"/>
      <c r="AD15" s="696">
        <v>9543</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40624</v>
      </c>
      <c r="BH15" s="658"/>
      <c r="BI15" s="658"/>
      <c r="BJ15" s="658"/>
      <c r="BK15" s="658"/>
      <c r="BL15" s="658"/>
      <c r="BM15" s="658"/>
      <c r="BN15" s="659"/>
      <c r="BO15" s="695">
        <v>4.3</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826322</v>
      </c>
      <c r="CS15" s="658"/>
      <c r="CT15" s="658"/>
      <c r="CU15" s="658"/>
      <c r="CV15" s="658"/>
      <c r="CW15" s="658"/>
      <c r="CX15" s="658"/>
      <c r="CY15" s="659"/>
      <c r="CZ15" s="695">
        <v>9.9</v>
      </c>
      <c r="DA15" s="695"/>
      <c r="DB15" s="695"/>
      <c r="DC15" s="695"/>
      <c r="DD15" s="663">
        <v>190667</v>
      </c>
      <c r="DE15" s="658"/>
      <c r="DF15" s="658"/>
      <c r="DG15" s="658"/>
      <c r="DH15" s="658"/>
      <c r="DI15" s="658"/>
      <c r="DJ15" s="658"/>
      <c r="DK15" s="658"/>
      <c r="DL15" s="658"/>
      <c r="DM15" s="658"/>
      <c r="DN15" s="658"/>
      <c r="DO15" s="658"/>
      <c r="DP15" s="659"/>
      <c r="DQ15" s="663">
        <v>570402</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24485</v>
      </c>
      <c r="S16" s="658"/>
      <c r="T16" s="658"/>
      <c r="U16" s="658"/>
      <c r="V16" s="658"/>
      <c r="W16" s="658"/>
      <c r="X16" s="658"/>
      <c r="Y16" s="659"/>
      <c r="Z16" s="695">
        <v>0.3</v>
      </c>
      <c r="AA16" s="695"/>
      <c r="AB16" s="695"/>
      <c r="AC16" s="695"/>
      <c r="AD16" s="696">
        <v>24485</v>
      </c>
      <c r="AE16" s="696"/>
      <c r="AF16" s="696"/>
      <c r="AG16" s="696"/>
      <c r="AH16" s="696"/>
      <c r="AI16" s="696"/>
      <c r="AJ16" s="696"/>
      <c r="AK16" s="696"/>
      <c r="AL16" s="660">
        <v>0.5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48948</v>
      </c>
      <c r="CS16" s="658"/>
      <c r="CT16" s="658"/>
      <c r="CU16" s="658"/>
      <c r="CV16" s="658"/>
      <c r="CW16" s="658"/>
      <c r="CX16" s="658"/>
      <c r="CY16" s="659"/>
      <c r="CZ16" s="695">
        <v>0.6</v>
      </c>
      <c r="DA16" s="695"/>
      <c r="DB16" s="695"/>
      <c r="DC16" s="695"/>
      <c r="DD16" s="663" t="s">
        <v>122</v>
      </c>
      <c r="DE16" s="658"/>
      <c r="DF16" s="658"/>
      <c r="DG16" s="658"/>
      <c r="DH16" s="658"/>
      <c r="DI16" s="658"/>
      <c r="DJ16" s="658"/>
      <c r="DK16" s="658"/>
      <c r="DL16" s="658"/>
      <c r="DM16" s="658"/>
      <c r="DN16" s="658"/>
      <c r="DO16" s="658"/>
      <c r="DP16" s="659"/>
      <c r="DQ16" s="663">
        <v>15772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37859</v>
      </c>
      <c r="S17" s="658"/>
      <c r="T17" s="658"/>
      <c r="U17" s="658"/>
      <c r="V17" s="658"/>
      <c r="W17" s="658"/>
      <c r="X17" s="658"/>
      <c r="Y17" s="659"/>
      <c r="Z17" s="695">
        <v>0.4</v>
      </c>
      <c r="AA17" s="695"/>
      <c r="AB17" s="695"/>
      <c r="AC17" s="695"/>
      <c r="AD17" s="696">
        <v>37859</v>
      </c>
      <c r="AE17" s="696"/>
      <c r="AF17" s="696"/>
      <c r="AG17" s="696"/>
      <c r="AH17" s="696"/>
      <c r="AI17" s="696"/>
      <c r="AJ17" s="696"/>
      <c r="AK17" s="696"/>
      <c r="AL17" s="660">
        <v>0.8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964347</v>
      </c>
      <c r="CS17" s="658"/>
      <c r="CT17" s="658"/>
      <c r="CU17" s="658"/>
      <c r="CV17" s="658"/>
      <c r="CW17" s="658"/>
      <c r="CX17" s="658"/>
      <c r="CY17" s="659"/>
      <c r="CZ17" s="695">
        <v>11.5</v>
      </c>
      <c r="DA17" s="695"/>
      <c r="DB17" s="695"/>
      <c r="DC17" s="695"/>
      <c r="DD17" s="663" t="s">
        <v>122</v>
      </c>
      <c r="DE17" s="658"/>
      <c r="DF17" s="658"/>
      <c r="DG17" s="658"/>
      <c r="DH17" s="658"/>
      <c r="DI17" s="658"/>
      <c r="DJ17" s="658"/>
      <c r="DK17" s="658"/>
      <c r="DL17" s="658"/>
      <c r="DM17" s="658"/>
      <c r="DN17" s="658"/>
      <c r="DO17" s="658"/>
      <c r="DP17" s="659"/>
      <c r="DQ17" s="663">
        <v>964347</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5141</v>
      </c>
      <c r="S18" s="658"/>
      <c r="T18" s="658"/>
      <c r="U18" s="658"/>
      <c r="V18" s="658"/>
      <c r="W18" s="658"/>
      <c r="X18" s="658"/>
      <c r="Y18" s="659"/>
      <c r="Z18" s="695">
        <v>0.1</v>
      </c>
      <c r="AA18" s="695"/>
      <c r="AB18" s="695"/>
      <c r="AC18" s="695"/>
      <c r="AD18" s="696">
        <v>5141</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32628</v>
      </c>
      <c r="S19" s="658"/>
      <c r="T19" s="658"/>
      <c r="U19" s="658"/>
      <c r="V19" s="658"/>
      <c r="W19" s="658"/>
      <c r="X19" s="658"/>
      <c r="Y19" s="659"/>
      <c r="Z19" s="695">
        <v>0.4</v>
      </c>
      <c r="AA19" s="695"/>
      <c r="AB19" s="695"/>
      <c r="AC19" s="695"/>
      <c r="AD19" s="696">
        <v>32628</v>
      </c>
      <c r="AE19" s="696"/>
      <c r="AF19" s="696"/>
      <c r="AG19" s="696"/>
      <c r="AH19" s="696"/>
      <c r="AI19" s="696"/>
      <c r="AJ19" s="696"/>
      <c r="AK19" s="696"/>
      <c r="AL19" s="660">
        <v>0.6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90</v>
      </c>
      <c r="S20" s="658"/>
      <c r="T20" s="658"/>
      <c r="U20" s="658"/>
      <c r="V20" s="658"/>
      <c r="W20" s="658"/>
      <c r="X20" s="658"/>
      <c r="Y20" s="659"/>
      <c r="Z20" s="695">
        <v>0</v>
      </c>
      <c r="AA20" s="695"/>
      <c r="AB20" s="695"/>
      <c r="AC20" s="695"/>
      <c r="AD20" s="696">
        <v>90</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8364740</v>
      </c>
      <c r="CS20" s="658"/>
      <c r="CT20" s="658"/>
      <c r="CU20" s="658"/>
      <c r="CV20" s="658"/>
      <c r="CW20" s="658"/>
      <c r="CX20" s="658"/>
      <c r="CY20" s="659"/>
      <c r="CZ20" s="695">
        <v>100</v>
      </c>
      <c r="DA20" s="695"/>
      <c r="DB20" s="695"/>
      <c r="DC20" s="695"/>
      <c r="DD20" s="663">
        <v>1406024</v>
      </c>
      <c r="DE20" s="658"/>
      <c r="DF20" s="658"/>
      <c r="DG20" s="658"/>
      <c r="DH20" s="658"/>
      <c r="DI20" s="658"/>
      <c r="DJ20" s="658"/>
      <c r="DK20" s="658"/>
      <c r="DL20" s="658"/>
      <c r="DM20" s="658"/>
      <c r="DN20" s="658"/>
      <c r="DO20" s="658"/>
      <c r="DP20" s="659"/>
      <c r="DQ20" s="663">
        <v>5874317</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3889115</v>
      </c>
      <c r="S21" s="658"/>
      <c r="T21" s="658"/>
      <c r="U21" s="658"/>
      <c r="V21" s="658"/>
      <c r="W21" s="658"/>
      <c r="X21" s="658"/>
      <c r="Y21" s="659"/>
      <c r="Z21" s="695">
        <v>45.3</v>
      </c>
      <c r="AA21" s="695"/>
      <c r="AB21" s="695"/>
      <c r="AC21" s="695"/>
      <c r="AD21" s="696">
        <v>3565431</v>
      </c>
      <c r="AE21" s="696"/>
      <c r="AF21" s="696"/>
      <c r="AG21" s="696"/>
      <c r="AH21" s="696"/>
      <c r="AI21" s="696"/>
      <c r="AJ21" s="696"/>
      <c r="AK21" s="696"/>
      <c r="AL21" s="660">
        <v>70.8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3565431</v>
      </c>
      <c r="S22" s="658"/>
      <c r="T22" s="658"/>
      <c r="U22" s="658"/>
      <c r="V22" s="658"/>
      <c r="W22" s="658"/>
      <c r="X22" s="658"/>
      <c r="Y22" s="659"/>
      <c r="Z22" s="695">
        <v>41.5</v>
      </c>
      <c r="AA22" s="695"/>
      <c r="AB22" s="695"/>
      <c r="AC22" s="695"/>
      <c r="AD22" s="696">
        <v>3565431</v>
      </c>
      <c r="AE22" s="696"/>
      <c r="AF22" s="696"/>
      <c r="AG22" s="696"/>
      <c r="AH22" s="696"/>
      <c r="AI22" s="696"/>
      <c r="AJ22" s="696"/>
      <c r="AK22" s="696"/>
      <c r="AL22" s="660">
        <v>70.8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323684</v>
      </c>
      <c r="S23" s="658"/>
      <c r="T23" s="658"/>
      <c r="U23" s="658"/>
      <c r="V23" s="658"/>
      <c r="W23" s="658"/>
      <c r="X23" s="658"/>
      <c r="Y23" s="659"/>
      <c r="Z23" s="695">
        <v>3.8</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3120647</v>
      </c>
      <c r="CS24" s="713"/>
      <c r="CT24" s="713"/>
      <c r="CU24" s="713"/>
      <c r="CV24" s="713"/>
      <c r="CW24" s="713"/>
      <c r="CX24" s="713"/>
      <c r="CY24" s="738"/>
      <c r="CZ24" s="739">
        <v>37.299999999999997</v>
      </c>
      <c r="DA24" s="721"/>
      <c r="DB24" s="721"/>
      <c r="DC24" s="741"/>
      <c r="DD24" s="737">
        <v>2595983</v>
      </c>
      <c r="DE24" s="713"/>
      <c r="DF24" s="713"/>
      <c r="DG24" s="713"/>
      <c r="DH24" s="713"/>
      <c r="DI24" s="713"/>
      <c r="DJ24" s="713"/>
      <c r="DK24" s="738"/>
      <c r="DL24" s="737">
        <v>2424995</v>
      </c>
      <c r="DM24" s="713"/>
      <c r="DN24" s="713"/>
      <c r="DO24" s="713"/>
      <c r="DP24" s="713"/>
      <c r="DQ24" s="713"/>
      <c r="DR24" s="713"/>
      <c r="DS24" s="713"/>
      <c r="DT24" s="713"/>
      <c r="DU24" s="713"/>
      <c r="DV24" s="738"/>
      <c r="DW24" s="739">
        <v>48.1</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5328901</v>
      </c>
      <c r="S25" s="658"/>
      <c r="T25" s="658"/>
      <c r="U25" s="658"/>
      <c r="V25" s="658"/>
      <c r="W25" s="658"/>
      <c r="X25" s="658"/>
      <c r="Y25" s="659"/>
      <c r="Z25" s="695">
        <v>62.1</v>
      </c>
      <c r="AA25" s="695"/>
      <c r="AB25" s="695"/>
      <c r="AC25" s="695"/>
      <c r="AD25" s="696">
        <v>5005217</v>
      </c>
      <c r="AE25" s="696"/>
      <c r="AF25" s="696"/>
      <c r="AG25" s="696"/>
      <c r="AH25" s="696"/>
      <c r="AI25" s="696"/>
      <c r="AJ25" s="696"/>
      <c r="AK25" s="696"/>
      <c r="AL25" s="660">
        <v>99.4</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1479187</v>
      </c>
      <c r="CS25" s="670"/>
      <c r="CT25" s="670"/>
      <c r="CU25" s="670"/>
      <c r="CV25" s="670"/>
      <c r="CW25" s="670"/>
      <c r="CX25" s="670"/>
      <c r="CY25" s="671"/>
      <c r="CZ25" s="660">
        <v>17.7</v>
      </c>
      <c r="DA25" s="672"/>
      <c r="DB25" s="672"/>
      <c r="DC25" s="673"/>
      <c r="DD25" s="663">
        <v>1303449</v>
      </c>
      <c r="DE25" s="670"/>
      <c r="DF25" s="670"/>
      <c r="DG25" s="670"/>
      <c r="DH25" s="670"/>
      <c r="DI25" s="670"/>
      <c r="DJ25" s="670"/>
      <c r="DK25" s="671"/>
      <c r="DL25" s="663">
        <v>1267183</v>
      </c>
      <c r="DM25" s="670"/>
      <c r="DN25" s="670"/>
      <c r="DO25" s="670"/>
      <c r="DP25" s="670"/>
      <c r="DQ25" s="670"/>
      <c r="DR25" s="670"/>
      <c r="DS25" s="670"/>
      <c r="DT25" s="670"/>
      <c r="DU25" s="670"/>
      <c r="DV25" s="671"/>
      <c r="DW25" s="660">
        <v>25.1</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633</v>
      </c>
      <c r="S26" s="658"/>
      <c r="T26" s="658"/>
      <c r="U26" s="658"/>
      <c r="V26" s="658"/>
      <c r="W26" s="658"/>
      <c r="X26" s="658"/>
      <c r="Y26" s="659"/>
      <c r="Z26" s="695">
        <v>0</v>
      </c>
      <c r="AA26" s="695"/>
      <c r="AB26" s="695"/>
      <c r="AC26" s="695"/>
      <c r="AD26" s="696">
        <v>633</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838786</v>
      </c>
      <c r="CS26" s="658"/>
      <c r="CT26" s="658"/>
      <c r="CU26" s="658"/>
      <c r="CV26" s="658"/>
      <c r="CW26" s="658"/>
      <c r="CX26" s="658"/>
      <c r="CY26" s="659"/>
      <c r="CZ26" s="660">
        <v>10</v>
      </c>
      <c r="DA26" s="672"/>
      <c r="DB26" s="672"/>
      <c r="DC26" s="673"/>
      <c r="DD26" s="663">
        <v>692231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22990</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954335</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677113</v>
      </c>
      <c r="CS27" s="670"/>
      <c r="CT27" s="670"/>
      <c r="CU27" s="670"/>
      <c r="CV27" s="670"/>
      <c r="CW27" s="670"/>
      <c r="CX27" s="670"/>
      <c r="CY27" s="671"/>
      <c r="CZ27" s="660">
        <v>8.1</v>
      </c>
      <c r="DA27" s="672"/>
      <c r="DB27" s="672"/>
      <c r="DC27" s="673"/>
      <c r="DD27" s="663">
        <v>328187</v>
      </c>
      <c r="DE27" s="670"/>
      <c r="DF27" s="670"/>
      <c r="DG27" s="670"/>
      <c r="DH27" s="670"/>
      <c r="DI27" s="670"/>
      <c r="DJ27" s="670"/>
      <c r="DK27" s="671"/>
      <c r="DL27" s="663">
        <v>193465</v>
      </c>
      <c r="DM27" s="670"/>
      <c r="DN27" s="670"/>
      <c r="DO27" s="670"/>
      <c r="DP27" s="670"/>
      <c r="DQ27" s="670"/>
      <c r="DR27" s="670"/>
      <c r="DS27" s="670"/>
      <c r="DT27" s="670"/>
      <c r="DU27" s="670"/>
      <c r="DV27" s="671"/>
      <c r="DW27" s="660">
        <v>3.8</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109282</v>
      </c>
      <c r="S28" s="658"/>
      <c r="T28" s="658"/>
      <c r="U28" s="658"/>
      <c r="V28" s="658"/>
      <c r="W28" s="658"/>
      <c r="X28" s="658"/>
      <c r="Y28" s="659"/>
      <c r="Z28" s="695">
        <v>1.3</v>
      </c>
      <c r="AA28" s="695"/>
      <c r="AB28" s="695"/>
      <c r="AC28" s="695"/>
      <c r="AD28" s="696">
        <v>10743</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964347</v>
      </c>
      <c r="CS28" s="658"/>
      <c r="CT28" s="658"/>
      <c r="CU28" s="658"/>
      <c r="CV28" s="658"/>
      <c r="CW28" s="658"/>
      <c r="CX28" s="658"/>
      <c r="CY28" s="659"/>
      <c r="CZ28" s="660">
        <v>11.5</v>
      </c>
      <c r="DA28" s="672"/>
      <c r="DB28" s="672"/>
      <c r="DC28" s="673"/>
      <c r="DD28" s="663">
        <v>964347</v>
      </c>
      <c r="DE28" s="658"/>
      <c r="DF28" s="658"/>
      <c r="DG28" s="658"/>
      <c r="DH28" s="658"/>
      <c r="DI28" s="658"/>
      <c r="DJ28" s="658"/>
      <c r="DK28" s="659"/>
      <c r="DL28" s="663">
        <v>964347</v>
      </c>
      <c r="DM28" s="658"/>
      <c r="DN28" s="658"/>
      <c r="DO28" s="658"/>
      <c r="DP28" s="658"/>
      <c r="DQ28" s="658"/>
      <c r="DR28" s="658"/>
      <c r="DS28" s="658"/>
      <c r="DT28" s="658"/>
      <c r="DU28" s="658"/>
      <c r="DV28" s="659"/>
      <c r="DW28" s="660">
        <v>19.100000000000001</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21596</v>
      </c>
      <c r="S29" s="658"/>
      <c r="T29" s="658"/>
      <c r="U29" s="658"/>
      <c r="V29" s="658"/>
      <c r="W29" s="658"/>
      <c r="X29" s="658"/>
      <c r="Y29" s="659"/>
      <c r="Z29" s="695">
        <v>0.3</v>
      </c>
      <c r="AA29" s="695"/>
      <c r="AB29" s="695"/>
      <c r="AC29" s="695"/>
      <c r="AD29" s="696">
        <v>61</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963867</v>
      </c>
      <c r="CS29" s="670"/>
      <c r="CT29" s="670"/>
      <c r="CU29" s="670"/>
      <c r="CV29" s="670"/>
      <c r="CW29" s="670"/>
      <c r="CX29" s="670"/>
      <c r="CY29" s="671"/>
      <c r="CZ29" s="660">
        <v>11.5</v>
      </c>
      <c r="DA29" s="672"/>
      <c r="DB29" s="672"/>
      <c r="DC29" s="673"/>
      <c r="DD29" s="663">
        <v>963867</v>
      </c>
      <c r="DE29" s="670"/>
      <c r="DF29" s="670"/>
      <c r="DG29" s="670"/>
      <c r="DH29" s="670"/>
      <c r="DI29" s="670"/>
      <c r="DJ29" s="670"/>
      <c r="DK29" s="671"/>
      <c r="DL29" s="663">
        <v>963867</v>
      </c>
      <c r="DM29" s="670"/>
      <c r="DN29" s="670"/>
      <c r="DO29" s="670"/>
      <c r="DP29" s="670"/>
      <c r="DQ29" s="670"/>
      <c r="DR29" s="670"/>
      <c r="DS29" s="670"/>
      <c r="DT29" s="670"/>
      <c r="DU29" s="670"/>
      <c r="DV29" s="671"/>
      <c r="DW29" s="660">
        <v>19.100000000000001</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641947</v>
      </c>
      <c r="S30" s="658"/>
      <c r="T30" s="658"/>
      <c r="U30" s="658"/>
      <c r="V30" s="658"/>
      <c r="W30" s="658"/>
      <c r="X30" s="658"/>
      <c r="Y30" s="659"/>
      <c r="Z30" s="695">
        <v>7.5</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943687</v>
      </c>
      <c r="CS30" s="658"/>
      <c r="CT30" s="658"/>
      <c r="CU30" s="658"/>
      <c r="CV30" s="658"/>
      <c r="CW30" s="658"/>
      <c r="CX30" s="658"/>
      <c r="CY30" s="659"/>
      <c r="CZ30" s="660">
        <v>11.3</v>
      </c>
      <c r="DA30" s="672"/>
      <c r="DB30" s="672"/>
      <c r="DC30" s="673"/>
      <c r="DD30" s="663">
        <v>943687</v>
      </c>
      <c r="DE30" s="658"/>
      <c r="DF30" s="658"/>
      <c r="DG30" s="658"/>
      <c r="DH30" s="658"/>
      <c r="DI30" s="658"/>
      <c r="DJ30" s="658"/>
      <c r="DK30" s="659"/>
      <c r="DL30" s="663">
        <v>943687</v>
      </c>
      <c r="DM30" s="658"/>
      <c r="DN30" s="658"/>
      <c r="DO30" s="658"/>
      <c r="DP30" s="658"/>
      <c r="DQ30" s="658"/>
      <c r="DR30" s="658"/>
      <c r="DS30" s="658"/>
      <c r="DT30" s="658"/>
      <c r="DU30" s="658"/>
      <c r="DV30" s="659"/>
      <c r="DW30" s="660">
        <v>18.7</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98.9</v>
      </c>
      <c r="BH31" s="720"/>
      <c r="BI31" s="720"/>
      <c r="BJ31" s="720"/>
      <c r="BK31" s="720"/>
      <c r="BL31" s="720"/>
      <c r="BM31" s="721">
        <v>96.5</v>
      </c>
      <c r="BN31" s="720"/>
      <c r="BO31" s="720"/>
      <c r="BP31" s="720"/>
      <c r="BQ31" s="722"/>
      <c r="BR31" s="719">
        <v>98.8</v>
      </c>
      <c r="BS31" s="720"/>
      <c r="BT31" s="720"/>
      <c r="BU31" s="720"/>
      <c r="BV31" s="720"/>
      <c r="BW31" s="720"/>
      <c r="BX31" s="721">
        <v>96.5</v>
      </c>
      <c r="BY31" s="720"/>
      <c r="BZ31" s="720"/>
      <c r="CA31" s="720"/>
      <c r="CB31" s="722"/>
      <c r="CD31" s="678"/>
      <c r="CE31" s="679"/>
      <c r="CF31" s="654" t="s">
        <v>300</v>
      </c>
      <c r="CG31" s="655"/>
      <c r="CH31" s="655"/>
      <c r="CI31" s="655"/>
      <c r="CJ31" s="655"/>
      <c r="CK31" s="655"/>
      <c r="CL31" s="655"/>
      <c r="CM31" s="655"/>
      <c r="CN31" s="655"/>
      <c r="CO31" s="655"/>
      <c r="CP31" s="655"/>
      <c r="CQ31" s="656"/>
      <c r="CR31" s="657">
        <v>20180</v>
      </c>
      <c r="CS31" s="670"/>
      <c r="CT31" s="670"/>
      <c r="CU31" s="670"/>
      <c r="CV31" s="670"/>
      <c r="CW31" s="670"/>
      <c r="CX31" s="670"/>
      <c r="CY31" s="671"/>
      <c r="CZ31" s="660">
        <v>0.2</v>
      </c>
      <c r="DA31" s="672"/>
      <c r="DB31" s="672"/>
      <c r="DC31" s="673"/>
      <c r="DD31" s="663">
        <v>20180</v>
      </c>
      <c r="DE31" s="670"/>
      <c r="DF31" s="670"/>
      <c r="DG31" s="670"/>
      <c r="DH31" s="670"/>
      <c r="DI31" s="670"/>
      <c r="DJ31" s="670"/>
      <c r="DK31" s="671"/>
      <c r="DL31" s="663">
        <v>20180</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373622</v>
      </c>
      <c r="S32" s="658"/>
      <c r="T32" s="658"/>
      <c r="U32" s="658"/>
      <c r="V32" s="658"/>
      <c r="W32" s="658"/>
      <c r="X32" s="658"/>
      <c r="Y32" s="659"/>
      <c r="Z32" s="695">
        <v>4.4000000000000004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99.2</v>
      </c>
      <c r="BH32" s="670"/>
      <c r="BI32" s="670"/>
      <c r="BJ32" s="670"/>
      <c r="BK32" s="670"/>
      <c r="BL32" s="670"/>
      <c r="BM32" s="661">
        <v>98.4</v>
      </c>
      <c r="BN32" s="670"/>
      <c r="BO32" s="670"/>
      <c r="BP32" s="670"/>
      <c r="BQ32" s="693"/>
      <c r="BR32" s="723">
        <v>99.3</v>
      </c>
      <c r="BS32" s="670"/>
      <c r="BT32" s="670"/>
      <c r="BU32" s="670"/>
      <c r="BV32" s="670"/>
      <c r="BW32" s="670"/>
      <c r="BX32" s="661">
        <v>98.5</v>
      </c>
      <c r="BY32" s="670"/>
      <c r="BZ32" s="670"/>
      <c r="CA32" s="670"/>
      <c r="CB32" s="693"/>
      <c r="CD32" s="680"/>
      <c r="CE32" s="681"/>
      <c r="CF32" s="654" t="s">
        <v>304</v>
      </c>
      <c r="CG32" s="655"/>
      <c r="CH32" s="655"/>
      <c r="CI32" s="655"/>
      <c r="CJ32" s="655"/>
      <c r="CK32" s="655"/>
      <c r="CL32" s="655"/>
      <c r="CM32" s="655"/>
      <c r="CN32" s="655"/>
      <c r="CO32" s="655"/>
      <c r="CP32" s="655"/>
      <c r="CQ32" s="656"/>
      <c r="CR32" s="657">
        <v>480</v>
      </c>
      <c r="CS32" s="658"/>
      <c r="CT32" s="658"/>
      <c r="CU32" s="658"/>
      <c r="CV32" s="658"/>
      <c r="CW32" s="658"/>
      <c r="CX32" s="658"/>
      <c r="CY32" s="659"/>
      <c r="CZ32" s="660">
        <v>0</v>
      </c>
      <c r="DA32" s="672"/>
      <c r="DB32" s="672"/>
      <c r="DC32" s="673"/>
      <c r="DD32" s="663">
        <v>480</v>
      </c>
      <c r="DE32" s="658"/>
      <c r="DF32" s="658"/>
      <c r="DG32" s="658"/>
      <c r="DH32" s="658"/>
      <c r="DI32" s="658"/>
      <c r="DJ32" s="658"/>
      <c r="DK32" s="659"/>
      <c r="DL32" s="663">
        <v>480</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112870</v>
      </c>
      <c r="S33" s="658"/>
      <c r="T33" s="658"/>
      <c r="U33" s="658"/>
      <c r="V33" s="658"/>
      <c r="W33" s="658"/>
      <c r="X33" s="658"/>
      <c r="Y33" s="659"/>
      <c r="Z33" s="695">
        <v>1.3</v>
      </c>
      <c r="AA33" s="695"/>
      <c r="AB33" s="695"/>
      <c r="AC33" s="695"/>
      <c r="AD33" s="696">
        <v>10800</v>
      </c>
      <c r="AE33" s="696"/>
      <c r="AF33" s="696"/>
      <c r="AG33" s="696"/>
      <c r="AH33" s="696"/>
      <c r="AI33" s="696"/>
      <c r="AJ33" s="696"/>
      <c r="AK33" s="696"/>
      <c r="AL33" s="660">
        <v>0.2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98.6</v>
      </c>
      <c r="BH33" s="642"/>
      <c r="BI33" s="642"/>
      <c r="BJ33" s="642"/>
      <c r="BK33" s="642"/>
      <c r="BL33" s="642"/>
      <c r="BM33" s="688">
        <v>94.9</v>
      </c>
      <c r="BN33" s="642"/>
      <c r="BO33" s="642"/>
      <c r="BP33" s="642"/>
      <c r="BQ33" s="705"/>
      <c r="BR33" s="718">
        <v>98.4</v>
      </c>
      <c r="BS33" s="642"/>
      <c r="BT33" s="642"/>
      <c r="BU33" s="642"/>
      <c r="BV33" s="642"/>
      <c r="BW33" s="642"/>
      <c r="BX33" s="688">
        <v>94.8</v>
      </c>
      <c r="BY33" s="642"/>
      <c r="BZ33" s="642"/>
      <c r="CA33" s="642"/>
      <c r="CB33" s="705"/>
      <c r="CD33" s="654" t="s">
        <v>307</v>
      </c>
      <c r="CE33" s="655"/>
      <c r="CF33" s="655"/>
      <c r="CG33" s="655"/>
      <c r="CH33" s="655"/>
      <c r="CI33" s="655"/>
      <c r="CJ33" s="655"/>
      <c r="CK33" s="655"/>
      <c r="CL33" s="655"/>
      <c r="CM33" s="655"/>
      <c r="CN33" s="655"/>
      <c r="CO33" s="655"/>
      <c r="CP33" s="655"/>
      <c r="CQ33" s="656"/>
      <c r="CR33" s="657">
        <v>3789121</v>
      </c>
      <c r="CS33" s="670"/>
      <c r="CT33" s="670"/>
      <c r="CU33" s="670"/>
      <c r="CV33" s="670"/>
      <c r="CW33" s="670"/>
      <c r="CX33" s="670"/>
      <c r="CY33" s="671"/>
      <c r="CZ33" s="660">
        <v>45.3</v>
      </c>
      <c r="DA33" s="672"/>
      <c r="DB33" s="672"/>
      <c r="DC33" s="673"/>
      <c r="DD33" s="663">
        <v>3053526</v>
      </c>
      <c r="DE33" s="670"/>
      <c r="DF33" s="670"/>
      <c r="DG33" s="670"/>
      <c r="DH33" s="670"/>
      <c r="DI33" s="670"/>
      <c r="DJ33" s="670"/>
      <c r="DK33" s="671"/>
      <c r="DL33" s="663">
        <v>1992250</v>
      </c>
      <c r="DM33" s="670"/>
      <c r="DN33" s="670"/>
      <c r="DO33" s="670"/>
      <c r="DP33" s="670"/>
      <c r="DQ33" s="670"/>
      <c r="DR33" s="670"/>
      <c r="DS33" s="670"/>
      <c r="DT33" s="670"/>
      <c r="DU33" s="670"/>
      <c r="DV33" s="671"/>
      <c r="DW33" s="660">
        <v>39.5</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161505</v>
      </c>
      <c r="S34" s="658"/>
      <c r="T34" s="658"/>
      <c r="U34" s="658"/>
      <c r="V34" s="658"/>
      <c r="W34" s="658"/>
      <c r="X34" s="658"/>
      <c r="Y34" s="659"/>
      <c r="Z34" s="695">
        <v>1.9</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1096017</v>
      </c>
      <c r="CS34" s="658"/>
      <c r="CT34" s="658"/>
      <c r="CU34" s="658"/>
      <c r="CV34" s="658"/>
      <c r="CW34" s="658"/>
      <c r="CX34" s="658"/>
      <c r="CY34" s="659"/>
      <c r="CZ34" s="660">
        <v>13.1</v>
      </c>
      <c r="DA34" s="672"/>
      <c r="DB34" s="672"/>
      <c r="DC34" s="673"/>
      <c r="DD34" s="663">
        <v>829698</v>
      </c>
      <c r="DE34" s="658"/>
      <c r="DF34" s="658"/>
      <c r="DG34" s="658"/>
      <c r="DH34" s="658"/>
      <c r="DI34" s="658"/>
      <c r="DJ34" s="658"/>
      <c r="DK34" s="659"/>
      <c r="DL34" s="663">
        <v>671497</v>
      </c>
      <c r="DM34" s="658"/>
      <c r="DN34" s="658"/>
      <c r="DO34" s="658"/>
      <c r="DP34" s="658"/>
      <c r="DQ34" s="658"/>
      <c r="DR34" s="658"/>
      <c r="DS34" s="658"/>
      <c r="DT34" s="658"/>
      <c r="DU34" s="658"/>
      <c r="DV34" s="659"/>
      <c r="DW34" s="660">
        <v>13.3</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447919</v>
      </c>
      <c r="S35" s="658"/>
      <c r="T35" s="658"/>
      <c r="U35" s="658"/>
      <c r="V35" s="658"/>
      <c r="W35" s="658"/>
      <c r="X35" s="658"/>
      <c r="Y35" s="659"/>
      <c r="Z35" s="695">
        <v>5.2</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45457</v>
      </c>
      <c r="CS35" s="670"/>
      <c r="CT35" s="670"/>
      <c r="CU35" s="670"/>
      <c r="CV35" s="670"/>
      <c r="CW35" s="670"/>
      <c r="CX35" s="670"/>
      <c r="CY35" s="671"/>
      <c r="CZ35" s="660">
        <v>0.5</v>
      </c>
      <c r="DA35" s="672"/>
      <c r="DB35" s="672"/>
      <c r="DC35" s="673"/>
      <c r="DD35" s="663">
        <v>45457</v>
      </c>
      <c r="DE35" s="670"/>
      <c r="DF35" s="670"/>
      <c r="DG35" s="670"/>
      <c r="DH35" s="670"/>
      <c r="DI35" s="670"/>
      <c r="DJ35" s="670"/>
      <c r="DK35" s="671"/>
      <c r="DL35" s="663">
        <v>45194</v>
      </c>
      <c r="DM35" s="670"/>
      <c r="DN35" s="670"/>
      <c r="DO35" s="670"/>
      <c r="DP35" s="670"/>
      <c r="DQ35" s="670"/>
      <c r="DR35" s="670"/>
      <c r="DS35" s="670"/>
      <c r="DT35" s="670"/>
      <c r="DU35" s="670"/>
      <c r="DV35" s="671"/>
      <c r="DW35" s="660">
        <v>0.9</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276513</v>
      </c>
      <c r="S36" s="658"/>
      <c r="T36" s="658"/>
      <c r="U36" s="658"/>
      <c r="V36" s="658"/>
      <c r="W36" s="658"/>
      <c r="X36" s="658"/>
      <c r="Y36" s="659"/>
      <c r="Z36" s="695">
        <v>3.2</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1227047</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29906</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1247694</v>
      </c>
      <c r="CS36" s="658"/>
      <c r="CT36" s="658"/>
      <c r="CU36" s="658"/>
      <c r="CV36" s="658"/>
      <c r="CW36" s="658"/>
      <c r="CX36" s="658"/>
      <c r="CY36" s="659"/>
      <c r="CZ36" s="660">
        <v>14.9</v>
      </c>
      <c r="DA36" s="672"/>
      <c r="DB36" s="672"/>
      <c r="DC36" s="673"/>
      <c r="DD36" s="663">
        <v>1065016</v>
      </c>
      <c r="DE36" s="658"/>
      <c r="DF36" s="658"/>
      <c r="DG36" s="658"/>
      <c r="DH36" s="658"/>
      <c r="DI36" s="658"/>
      <c r="DJ36" s="658"/>
      <c r="DK36" s="659"/>
      <c r="DL36" s="663">
        <v>809043</v>
      </c>
      <c r="DM36" s="658"/>
      <c r="DN36" s="658"/>
      <c r="DO36" s="658"/>
      <c r="DP36" s="658"/>
      <c r="DQ36" s="658"/>
      <c r="DR36" s="658"/>
      <c r="DS36" s="658"/>
      <c r="DT36" s="658"/>
      <c r="DU36" s="658"/>
      <c r="DV36" s="659"/>
      <c r="DW36" s="660">
        <v>16</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143642</v>
      </c>
      <c r="S37" s="658"/>
      <c r="T37" s="658"/>
      <c r="U37" s="658"/>
      <c r="V37" s="658"/>
      <c r="W37" s="658"/>
      <c r="X37" s="658"/>
      <c r="Y37" s="659"/>
      <c r="Z37" s="695">
        <v>1.7</v>
      </c>
      <c r="AA37" s="695"/>
      <c r="AB37" s="695"/>
      <c r="AC37" s="695"/>
      <c r="AD37" s="696">
        <v>6465</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369413</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13169</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612702</v>
      </c>
      <c r="CS37" s="670"/>
      <c r="CT37" s="670"/>
      <c r="CU37" s="670"/>
      <c r="CV37" s="670"/>
      <c r="CW37" s="670"/>
      <c r="CX37" s="670"/>
      <c r="CY37" s="671"/>
      <c r="CZ37" s="660">
        <v>7.3</v>
      </c>
      <c r="DA37" s="672"/>
      <c r="DB37" s="672"/>
      <c r="DC37" s="673"/>
      <c r="DD37" s="663">
        <v>590417</v>
      </c>
      <c r="DE37" s="670"/>
      <c r="DF37" s="670"/>
      <c r="DG37" s="670"/>
      <c r="DH37" s="670"/>
      <c r="DI37" s="670"/>
      <c r="DJ37" s="670"/>
      <c r="DK37" s="671"/>
      <c r="DL37" s="663">
        <v>577433</v>
      </c>
      <c r="DM37" s="670"/>
      <c r="DN37" s="670"/>
      <c r="DO37" s="670"/>
      <c r="DP37" s="670"/>
      <c r="DQ37" s="670"/>
      <c r="DR37" s="670"/>
      <c r="DS37" s="670"/>
      <c r="DT37" s="670"/>
      <c r="DU37" s="670"/>
      <c r="DV37" s="671"/>
      <c r="DW37" s="660">
        <v>11.4</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942100</v>
      </c>
      <c r="S38" s="658"/>
      <c r="T38" s="658"/>
      <c r="U38" s="658"/>
      <c r="V38" s="658"/>
      <c r="W38" s="658"/>
      <c r="X38" s="658"/>
      <c r="Y38" s="659"/>
      <c r="Z38" s="695">
        <v>11</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154973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1205</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700115</v>
      </c>
      <c r="CS38" s="658"/>
      <c r="CT38" s="658"/>
      <c r="CU38" s="658"/>
      <c r="CV38" s="658"/>
      <c r="CW38" s="658"/>
      <c r="CX38" s="658"/>
      <c r="CY38" s="659"/>
      <c r="CZ38" s="660">
        <v>8.4</v>
      </c>
      <c r="DA38" s="672"/>
      <c r="DB38" s="672"/>
      <c r="DC38" s="673"/>
      <c r="DD38" s="663">
        <v>600779</v>
      </c>
      <c r="DE38" s="658"/>
      <c r="DF38" s="658"/>
      <c r="DG38" s="658"/>
      <c r="DH38" s="658"/>
      <c r="DI38" s="658"/>
      <c r="DJ38" s="658"/>
      <c r="DK38" s="659"/>
      <c r="DL38" s="663">
        <v>466516</v>
      </c>
      <c r="DM38" s="658"/>
      <c r="DN38" s="658"/>
      <c r="DO38" s="658"/>
      <c r="DP38" s="658"/>
      <c r="DQ38" s="658"/>
      <c r="DR38" s="658"/>
      <c r="DS38" s="658"/>
      <c r="DT38" s="658"/>
      <c r="DU38" s="658"/>
      <c r="DV38" s="659"/>
      <c r="DW38" s="660">
        <v>9.1999999999999993</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116860</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1746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427395</v>
      </c>
      <c r="CS39" s="670"/>
      <c r="CT39" s="670"/>
      <c r="CU39" s="670"/>
      <c r="CV39" s="670"/>
      <c r="CW39" s="670"/>
      <c r="CX39" s="670"/>
      <c r="CY39" s="671"/>
      <c r="CZ39" s="660">
        <v>5.0999999999999996</v>
      </c>
      <c r="DA39" s="672"/>
      <c r="DB39" s="672"/>
      <c r="DC39" s="673"/>
      <c r="DD39" s="663">
        <v>246133</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10000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2546</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90</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272443</v>
      </c>
      <c r="CS40" s="658"/>
      <c r="CT40" s="658"/>
      <c r="CU40" s="658"/>
      <c r="CV40" s="658"/>
      <c r="CW40" s="658"/>
      <c r="CX40" s="658"/>
      <c r="CY40" s="659"/>
      <c r="CZ40" s="660">
        <v>3.3</v>
      </c>
      <c r="DA40" s="672"/>
      <c r="DB40" s="672"/>
      <c r="DC40" s="673"/>
      <c r="DD40" s="663">
        <v>266443</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8583520</v>
      </c>
      <c r="S41" s="682"/>
      <c r="T41" s="682"/>
      <c r="U41" s="682"/>
      <c r="V41" s="682"/>
      <c r="W41" s="682"/>
      <c r="X41" s="682"/>
      <c r="Y41" s="685"/>
      <c r="Z41" s="686">
        <v>100</v>
      </c>
      <c r="AA41" s="686"/>
      <c r="AB41" s="686"/>
      <c r="AC41" s="686"/>
      <c r="AD41" s="687">
        <v>5033919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89122</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494133</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470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1454972</v>
      </c>
      <c r="CS42" s="670"/>
      <c r="CT42" s="670"/>
      <c r="CU42" s="670"/>
      <c r="CV42" s="670"/>
      <c r="CW42" s="670"/>
      <c r="CX42" s="670"/>
      <c r="CY42" s="671"/>
      <c r="CZ42" s="660">
        <v>17.399999999999999</v>
      </c>
      <c r="DA42" s="672"/>
      <c r="DB42" s="672"/>
      <c r="DC42" s="673"/>
      <c r="DD42" s="663">
        <v>224808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58338</v>
      </c>
      <c r="CS43" s="670"/>
      <c r="CT43" s="670"/>
      <c r="CU43" s="670"/>
      <c r="CV43" s="670"/>
      <c r="CW43" s="670"/>
      <c r="CX43" s="670"/>
      <c r="CY43" s="671"/>
      <c r="CZ43" s="660">
        <v>0.7</v>
      </c>
      <c r="DA43" s="672"/>
      <c r="DB43" s="672"/>
      <c r="DC43" s="673"/>
      <c r="DD43" s="663">
        <v>53699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1406024</v>
      </c>
      <c r="CS44" s="658"/>
      <c r="CT44" s="658"/>
      <c r="CU44" s="658"/>
      <c r="CV44" s="658"/>
      <c r="CW44" s="658"/>
      <c r="CX44" s="658"/>
      <c r="CY44" s="659"/>
      <c r="CZ44" s="660">
        <v>16.8</v>
      </c>
      <c r="DA44" s="661"/>
      <c r="DB44" s="661"/>
      <c r="DC44" s="662"/>
      <c r="DD44" s="663">
        <v>209036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372324</v>
      </c>
      <c r="CS45" s="670"/>
      <c r="CT45" s="670"/>
      <c r="CU45" s="670"/>
      <c r="CV45" s="670"/>
      <c r="CW45" s="670"/>
      <c r="CX45" s="670"/>
      <c r="CY45" s="671"/>
      <c r="CZ45" s="660">
        <v>4.5</v>
      </c>
      <c r="DA45" s="672"/>
      <c r="DB45" s="672"/>
      <c r="DC45" s="673"/>
      <c r="DD45" s="663">
        <v>11111</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1028000</v>
      </c>
      <c r="CS46" s="658"/>
      <c r="CT46" s="658"/>
      <c r="CU46" s="658"/>
      <c r="CV46" s="658"/>
      <c r="CW46" s="658"/>
      <c r="CX46" s="658"/>
      <c r="CY46" s="659"/>
      <c r="CZ46" s="660">
        <v>12.3</v>
      </c>
      <c r="DA46" s="661"/>
      <c r="DB46" s="661"/>
      <c r="DC46" s="662"/>
      <c r="DD46" s="663">
        <v>193387</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48948</v>
      </c>
      <c r="CS47" s="670"/>
      <c r="CT47" s="670"/>
      <c r="CU47" s="670"/>
      <c r="CV47" s="670"/>
      <c r="CW47" s="670"/>
      <c r="CX47" s="670"/>
      <c r="CY47" s="671"/>
      <c r="CZ47" s="660">
        <v>0.6</v>
      </c>
      <c r="DA47" s="672"/>
      <c r="DB47" s="672"/>
      <c r="DC47" s="673"/>
      <c r="DD47" s="663">
        <v>15772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8364740</v>
      </c>
      <c r="CS49" s="642"/>
      <c r="CT49" s="642"/>
      <c r="CU49" s="642"/>
      <c r="CV49" s="642"/>
      <c r="CW49" s="642"/>
      <c r="CX49" s="642"/>
      <c r="CY49" s="643"/>
      <c r="CZ49" s="644">
        <v>100</v>
      </c>
      <c r="DA49" s="645"/>
      <c r="DB49" s="645"/>
      <c r="DC49" s="646"/>
      <c r="DD49" s="647">
        <v>5874317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MeQiEr0T40Ss+ui4vLxv6sHtqgs5knDlSzlOKemJIpH654BhmlZ/NfuvceTaKaOYQT+BbuT0BE62G7KOVSqVpg==" saltValue="Dyru9+pNHP8qpdFJnwJy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8584</v>
      </c>
      <c r="R7" s="1139"/>
      <c r="S7" s="1139"/>
      <c r="T7" s="1139"/>
      <c r="U7" s="1139"/>
      <c r="V7" s="1139">
        <v>8365</v>
      </c>
      <c r="W7" s="1139"/>
      <c r="X7" s="1139"/>
      <c r="Y7" s="1139"/>
      <c r="Z7" s="1139"/>
      <c r="AA7" s="1139">
        <v>219</v>
      </c>
      <c r="AB7" s="1139"/>
      <c r="AC7" s="1139"/>
      <c r="AD7" s="1139"/>
      <c r="AE7" s="1140"/>
      <c r="AF7" s="1141">
        <v>185</v>
      </c>
      <c r="AG7" s="1142"/>
      <c r="AH7" s="1142"/>
      <c r="AI7" s="1142"/>
      <c r="AJ7" s="1143"/>
      <c r="AK7" s="1144">
        <v>448</v>
      </c>
      <c r="AL7" s="1145"/>
      <c r="AM7" s="1145"/>
      <c r="AN7" s="1145"/>
      <c r="AO7" s="1145"/>
      <c r="AP7" s="1145">
        <v>7283</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546</v>
      </c>
      <c r="BT7" s="1136"/>
      <c r="BU7" s="1136"/>
      <c r="BV7" s="1136"/>
      <c r="BW7" s="1136"/>
      <c r="BX7" s="1136"/>
      <c r="BY7" s="1136"/>
      <c r="BZ7" s="1136"/>
      <c r="CA7" s="1136"/>
      <c r="CB7" s="1136"/>
      <c r="CC7" s="1136"/>
      <c r="CD7" s="1136"/>
      <c r="CE7" s="1136"/>
      <c r="CF7" s="1136"/>
      <c r="CG7" s="1148"/>
      <c r="CH7" s="1132">
        <v>2</v>
      </c>
      <c r="CI7" s="1133"/>
      <c r="CJ7" s="1133"/>
      <c r="CK7" s="1133"/>
      <c r="CL7" s="1134"/>
      <c r="CM7" s="1132">
        <v>211</v>
      </c>
      <c r="CN7" s="1133"/>
      <c r="CO7" s="1133"/>
      <c r="CP7" s="1133"/>
      <c r="CQ7" s="1134"/>
      <c r="CR7" s="1132">
        <v>146</v>
      </c>
      <c r="CS7" s="1133"/>
      <c r="CT7" s="1133"/>
      <c r="CU7" s="1133"/>
      <c r="CV7" s="1134"/>
      <c r="CW7" s="1132" t="s">
        <v>545</v>
      </c>
      <c r="CX7" s="1133"/>
      <c r="CY7" s="1133"/>
      <c r="CZ7" s="1133"/>
      <c r="DA7" s="1134"/>
      <c r="DB7" s="1132" t="s">
        <v>486</v>
      </c>
      <c r="DC7" s="1133"/>
      <c r="DD7" s="1133"/>
      <c r="DE7" s="1133"/>
      <c r="DF7" s="1134"/>
      <c r="DG7" s="1132" t="s">
        <v>486</v>
      </c>
      <c r="DH7" s="1133"/>
      <c r="DI7" s="1133"/>
      <c r="DJ7" s="1133"/>
      <c r="DK7" s="1134"/>
      <c r="DL7" s="1132" t="s">
        <v>486</v>
      </c>
      <c r="DM7" s="1133"/>
      <c r="DN7" s="1133"/>
      <c r="DO7" s="1133"/>
      <c r="DP7" s="1134"/>
      <c r="DQ7" s="1132" t="s">
        <v>486</v>
      </c>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547</v>
      </c>
      <c r="BT8" s="1029"/>
      <c r="BU8" s="1029"/>
      <c r="BV8" s="1029"/>
      <c r="BW8" s="1029"/>
      <c r="BX8" s="1029"/>
      <c r="BY8" s="1029"/>
      <c r="BZ8" s="1029"/>
      <c r="CA8" s="1029"/>
      <c r="CB8" s="1029"/>
      <c r="CC8" s="1029"/>
      <c r="CD8" s="1029"/>
      <c r="CE8" s="1029"/>
      <c r="CF8" s="1029"/>
      <c r="CG8" s="1050"/>
      <c r="CH8" s="1025">
        <v>9</v>
      </c>
      <c r="CI8" s="1026"/>
      <c r="CJ8" s="1026"/>
      <c r="CK8" s="1026"/>
      <c r="CL8" s="1027"/>
      <c r="CM8" s="1025">
        <v>182</v>
      </c>
      <c r="CN8" s="1026"/>
      <c r="CO8" s="1026"/>
      <c r="CP8" s="1026"/>
      <c r="CQ8" s="1027"/>
      <c r="CR8" s="1025">
        <v>16</v>
      </c>
      <c r="CS8" s="1026"/>
      <c r="CT8" s="1026"/>
      <c r="CU8" s="1026"/>
      <c r="CV8" s="1027"/>
      <c r="CW8" s="1025" t="s">
        <v>486</v>
      </c>
      <c r="CX8" s="1026"/>
      <c r="CY8" s="1026"/>
      <c r="CZ8" s="1026"/>
      <c r="DA8" s="1027"/>
      <c r="DB8" s="1025" t="s">
        <v>486</v>
      </c>
      <c r="DC8" s="1026"/>
      <c r="DD8" s="1026"/>
      <c r="DE8" s="1026"/>
      <c r="DF8" s="1027"/>
      <c r="DG8" s="1025" t="s">
        <v>486</v>
      </c>
      <c r="DH8" s="1026"/>
      <c r="DI8" s="1026"/>
      <c r="DJ8" s="1026"/>
      <c r="DK8" s="1027"/>
      <c r="DL8" s="1025" t="s">
        <v>486</v>
      </c>
      <c r="DM8" s="1026"/>
      <c r="DN8" s="1026"/>
      <c r="DO8" s="1026"/>
      <c r="DP8" s="1027"/>
      <c r="DQ8" s="1025" t="s">
        <v>486</v>
      </c>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548</v>
      </c>
      <c r="BT9" s="1029"/>
      <c r="BU9" s="1029"/>
      <c r="BV9" s="1029"/>
      <c r="BW9" s="1029"/>
      <c r="BX9" s="1029"/>
      <c r="BY9" s="1029"/>
      <c r="BZ9" s="1029"/>
      <c r="CA9" s="1029"/>
      <c r="CB9" s="1029"/>
      <c r="CC9" s="1029"/>
      <c r="CD9" s="1029"/>
      <c r="CE9" s="1029"/>
      <c r="CF9" s="1029"/>
      <c r="CG9" s="1050"/>
      <c r="CH9" s="1025">
        <v>5</v>
      </c>
      <c r="CI9" s="1026"/>
      <c r="CJ9" s="1026"/>
      <c r="CK9" s="1026"/>
      <c r="CL9" s="1027"/>
      <c r="CM9" s="1025">
        <v>21</v>
      </c>
      <c r="CN9" s="1026"/>
      <c r="CO9" s="1026"/>
      <c r="CP9" s="1026"/>
      <c r="CQ9" s="1027"/>
      <c r="CR9" s="1025">
        <v>34</v>
      </c>
      <c r="CS9" s="1026"/>
      <c r="CT9" s="1026"/>
      <c r="CU9" s="1026"/>
      <c r="CV9" s="1027"/>
      <c r="CW9" s="1025">
        <v>9</v>
      </c>
      <c r="CX9" s="1026"/>
      <c r="CY9" s="1026"/>
      <c r="CZ9" s="1026"/>
      <c r="DA9" s="1027"/>
      <c r="DB9" s="1025" t="s">
        <v>486</v>
      </c>
      <c r="DC9" s="1026"/>
      <c r="DD9" s="1026"/>
      <c r="DE9" s="1026"/>
      <c r="DF9" s="1027"/>
      <c r="DG9" s="1025" t="s">
        <v>486</v>
      </c>
      <c r="DH9" s="1026"/>
      <c r="DI9" s="1026"/>
      <c r="DJ9" s="1026"/>
      <c r="DK9" s="1027"/>
      <c r="DL9" s="1025" t="s">
        <v>486</v>
      </c>
      <c r="DM9" s="1026"/>
      <c r="DN9" s="1026"/>
      <c r="DO9" s="1026"/>
      <c r="DP9" s="1027"/>
      <c r="DQ9" s="1025" t="s">
        <v>486</v>
      </c>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549</v>
      </c>
      <c r="BT10" s="1029"/>
      <c r="BU10" s="1029"/>
      <c r="BV10" s="1029"/>
      <c r="BW10" s="1029"/>
      <c r="BX10" s="1029"/>
      <c r="BY10" s="1029"/>
      <c r="BZ10" s="1029"/>
      <c r="CA10" s="1029"/>
      <c r="CB10" s="1029"/>
      <c r="CC10" s="1029"/>
      <c r="CD10" s="1029"/>
      <c r="CE10" s="1029"/>
      <c r="CF10" s="1029"/>
      <c r="CG10" s="1050"/>
      <c r="CH10" s="1025">
        <v>5</v>
      </c>
      <c r="CI10" s="1026"/>
      <c r="CJ10" s="1026"/>
      <c r="CK10" s="1026"/>
      <c r="CL10" s="1027"/>
      <c r="CM10" s="1025">
        <v>53</v>
      </c>
      <c r="CN10" s="1026"/>
      <c r="CO10" s="1026"/>
      <c r="CP10" s="1026"/>
      <c r="CQ10" s="1027"/>
      <c r="CR10" s="1025">
        <v>43</v>
      </c>
      <c r="CS10" s="1026"/>
      <c r="CT10" s="1026"/>
      <c r="CU10" s="1026"/>
      <c r="CV10" s="1027"/>
      <c r="CW10" s="1025" t="s">
        <v>486</v>
      </c>
      <c r="CX10" s="1026"/>
      <c r="CY10" s="1026"/>
      <c r="CZ10" s="1026"/>
      <c r="DA10" s="1027"/>
      <c r="DB10" s="1025" t="s">
        <v>486</v>
      </c>
      <c r="DC10" s="1026"/>
      <c r="DD10" s="1026"/>
      <c r="DE10" s="1026"/>
      <c r="DF10" s="1027"/>
      <c r="DG10" s="1025" t="s">
        <v>486</v>
      </c>
      <c r="DH10" s="1026"/>
      <c r="DI10" s="1026"/>
      <c r="DJ10" s="1026"/>
      <c r="DK10" s="1027"/>
      <c r="DL10" s="1025" t="s">
        <v>486</v>
      </c>
      <c r="DM10" s="1026"/>
      <c r="DN10" s="1026"/>
      <c r="DO10" s="1026"/>
      <c r="DP10" s="1027"/>
      <c r="DQ10" s="1025" t="s">
        <v>486</v>
      </c>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550</v>
      </c>
      <c r="BT11" s="1029"/>
      <c r="BU11" s="1029"/>
      <c r="BV11" s="1029"/>
      <c r="BW11" s="1029"/>
      <c r="BX11" s="1029"/>
      <c r="BY11" s="1029"/>
      <c r="BZ11" s="1029"/>
      <c r="CA11" s="1029"/>
      <c r="CB11" s="1029"/>
      <c r="CC11" s="1029"/>
      <c r="CD11" s="1029"/>
      <c r="CE11" s="1029"/>
      <c r="CF11" s="1029"/>
      <c r="CG11" s="1050"/>
      <c r="CH11" s="1025">
        <v>3</v>
      </c>
      <c r="CI11" s="1026"/>
      <c r="CJ11" s="1026"/>
      <c r="CK11" s="1026"/>
      <c r="CL11" s="1027"/>
      <c r="CM11" s="1025">
        <v>45</v>
      </c>
      <c r="CN11" s="1026"/>
      <c r="CO11" s="1026"/>
      <c r="CP11" s="1026"/>
      <c r="CQ11" s="1027"/>
      <c r="CR11" s="1025">
        <v>26</v>
      </c>
      <c r="CS11" s="1026"/>
      <c r="CT11" s="1026"/>
      <c r="CU11" s="1026"/>
      <c r="CV11" s="1027"/>
      <c r="CW11" s="1025" t="s">
        <v>486</v>
      </c>
      <c r="CX11" s="1026"/>
      <c r="CY11" s="1026"/>
      <c r="CZ11" s="1026"/>
      <c r="DA11" s="1027"/>
      <c r="DB11" s="1025" t="s">
        <v>486</v>
      </c>
      <c r="DC11" s="1026"/>
      <c r="DD11" s="1026"/>
      <c r="DE11" s="1026"/>
      <c r="DF11" s="1027"/>
      <c r="DG11" s="1025" t="s">
        <v>486</v>
      </c>
      <c r="DH11" s="1026"/>
      <c r="DI11" s="1026"/>
      <c r="DJ11" s="1026"/>
      <c r="DK11" s="1027"/>
      <c r="DL11" s="1025" t="s">
        <v>486</v>
      </c>
      <c r="DM11" s="1026"/>
      <c r="DN11" s="1026"/>
      <c r="DO11" s="1026"/>
      <c r="DP11" s="1027"/>
      <c r="DQ11" s="1025" t="s">
        <v>486</v>
      </c>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t="s">
        <v>551</v>
      </c>
      <c r="BT12" s="1029"/>
      <c r="BU12" s="1029"/>
      <c r="BV12" s="1029"/>
      <c r="BW12" s="1029"/>
      <c r="BX12" s="1029"/>
      <c r="BY12" s="1029"/>
      <c r="BZ12" s="1029"/>
      <c r="CA12" s="1029"/>
      <c r="CB12" s="1029"/>
      <c r="CC12" s="1029"/>
      <c r="CD12" s="1029"/>
      <c r="CE12" s="1029"/>
      <c r="CF12" s="1029"/>
      <c r="CG12" s="1050"/>
      <c r="CH12" s="1025">
        <v>10</v>
      </c>
      <c r="CI12" s="1026"/>
      <c r="CJ12" s="1026"/>
      <c r="CK12" s="1026"/>
      <c r="CL12" s="1027"/>
      <c r="CM12" s="1025">
        <v>85</v>
      </c>
      <c r="CN12" s="1026"/>
      <c r="CO12" s="1026"/>
      <c r="CP12" s="1026"/>
      <c r="CQ12" s="1027"/>
      <c r="CR12" s="1025">
        <v>30</v>
      </c>
      <c r="CS12" s="1026"/>
      <c r="CT12" s="1026"/>
      <c r="CU12" s="1026"/>
      <c r="CV12" s="1027"/>
      <c r="CW12" s="1025" t="s">
        <v>486</v>
      </c>
      <c r="CX12" s="1026"/>
      <c r="CY12" s="1026"/>
      <c r="CZ12" s="1026"/>
      <c r="DA12" s="1027"/>
      <c r="DB12" s="1025" t="s">
        <v>486</v>
      </c>
      <c r="DC12" s="1026"/>
      <c r="DD12" s="1026"/>
      <c r="DE12" s="1026"/>
      <c r="DF12" s="1027"/>
      <c r="DG12" s="1025" t="s">
        <v>486</v>
      </c>
      <c r="DH12" s="1026"/>
      <c r="DI12" s="1026"/>
      <c r="DJ12" s="1026"/>
      <c r="DK12" s="1027"/>
      <c r="DL12" s="1025" t="s">
        <v>486</v>
      </c>
      <c r="DM12" s="1026"/>
      <c r="DN12" s="1026"/>
      <c r="DO12" s="1026"/>
      <c r="DP12" s="1027"/>
      <c r="DQ12" s="1025" t="s">
        <v>486</v>
      </c>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3">
        <v>8584</v>
      </c>
      <c r="R23" s="1097"/>
      <c r="S23" s="1097"/>
      <c r="T23" s="1097"/>
      <c r="U23" s="1097"/>
      <c r="V23" s="1097">
        <v>8365</v>
      </c>
      <c r="W23" s="1097"/>
      <c r="X23" s="1097"/>
      <c r="Y23" s="1097"/>
      <c r="Z23" s="1097"/>
      <c r="AA23" s="1097">
        <v>219</v>
      </c>
      <c r="AB23" s="1097"/>
      <c r="AC23" s="1097"/>
      <c r="AD23" s="1097"/>
      <c r="AE23" s="1104"/>
      <c r="AF23" s="1105">
        <v>185</v>
      </c>
      <c r="AG23" s="1097"/>
      <c r="AH23" s="1097"/>
      <c r="AI23" s="1097"/>
      <c r="AJ23" s="1106"/>
      <c r="AK23" s="1107"/>
      <c r="AL23" s="1108"/>
      <c r="AM23" s="1108"/>
      <c r="AN23" s="1108"/>
      <c r="AO23" s="1108"/>
      <c r="AP23" s="1097">
        <v>7283</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388</v>
      </c>
      <c r="C28" s="1084"/>
      <c r="D28" s="1084"/>
      <c r="E28" s="1084"/>
      <c r="F28" s="1084"/>
      <c r="G28" s="1084"/>
      <c r="H28" s="1084"/>
      <c r="I28" s="1084"/>
      <c r="J28" s="1084"/>
      <c r="K28" s="1084"/>
      <c r="L28" s="1084"/>
      <c r="M28" s="1084"/>
      <c r="N28" s="1084"/>
      <c r="O28" s="1084"/>
      <c r="P28" s="1085"/>
      <c r="Q28" s="1086">
        <v>1163</v>
      </c>
      <c r="R28" s="1087"/>
      <c r="S28" s="1087"/>
      <c r="T28" s="1087"/>
      <c r="U28" s="1087"/>
      <c r="V28" s="1087">
        <v>1134</v>
      </c>
      <c r="W28" s="1087"/>
      <c r="X28" s="1087"/>
      <c r="Y28" s="1087"/>
      <c r="Z28" s="1087"/>
      <c r="AA28" s="1087">
        <v>30</v>
      </c>
      <c r="AB28" s="1087"/>
      <c r="AC28" s="1087"/>
      <c r="AD28" s="1087"/>
      <c r="AE28" s="1088"/>
      <c r="AF28" s="1089">
        <v>30</v>
      </c>
      <c r="AG28" s="1087"/>
      <c r="AH28" s="1087"/>
      <c r="AI28" s="1087"/>
      <c r="AJ28" s="1090"/>
      <c r="AK28" s="1078">
        <v>125</v>
      </c>
      <c r="AL28" s="1079"/>
      <c r="AM28" s="1079"/>
      <c r="AN28" s="1079"/>
      <c r="AO28" s="1079"/>
      <c r="AP28" s="1079" t="s">
        <v>545</v>
      </c>
      <c r="AQ28" s="1079"/>
      <c r="AR28" s="1079"/>
      <c r="AS28" s="1079"/>
      <c r="AT28" s="1079"/>
      <c r="AU28" s="1079" t="s">
        <v>545</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389</v>
      </c>
      <c r="C29" s="1067"/>
      <c r="D29" s="1067"/>
      <c r="E29" s="1067"/>
      <c r="F29" s="1067"/>
      <c r="G29" s="1067"/>
      <c r="H29" s="1067"/>
      <c r="I29" s="1067"/>
      <c r="J29" s="1067"/>
      <c r="K29" s="1067"/>
      <c r="L29" s="1067"/>
      <c r="M29" s="1067"/>
      <c r="N29" s="1067"/>
      <c r="O29" s="1067"/>
      <c r="P29" s="1068"/>
      <c r="Q29" s="1074">
        <v>1761</v>
      </c>
      <c r="R29" s="1075"/>
      <c r="S29" s="1075"/>
      <c r="T29" s="1075"/>
      <c r="U29" s="1075"/>
      <c r="V29" s="1075">
        <v>1694</v>
      </c>
      <c r="W29" s="1075"/>
      <c r="X29" s="1075"/>
      <c r="Y29" s="1075"/>
      <c r="Z29" s="1075"/>
      <c r="AA29" s="1075">
        <v>67</v>
      </c>
      <c r="AB29" s="1075"/>
      <c r="AC29" s="1075"/>
      <c r="AD29" s="1075"/>
      <c r="AE29" s="1076"/>
      <c r="AF29" s="1071">
        <v>67</v>
      </c>
      <c r="AG29" s="1072"/>
      <c r="AH29" s="1072"/>
      <c r="AI29" s="1072"/>
      <c r="AJ29" s="1073"/>
      <c r="AK29" s="1016">
        <v>273</v>
      </c>
      <c r="AL29" s="1007"/>
      <c r="AM29" s="1007"/>
      <c r="AN29" s="1007"/>
      <c r="AO29" s="1007"/>
      <c r="AP29" s="1007" t="s">
        <v>545</v>
      </c>
      <c r="AQ29" s="1007"/>
      <c r="AR29" s="1007"/>
      <c r="AS29" s="1007"/>
      <c r="AT29" s="1007"/>
      <c r="AU29" s="1007" t="s">
        <v>545</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390</v>
      </c>
      <c r="C30" s="1067"/>
      <c r="D30" s="1067"/>
      <c r="E30" s="1067"/>
      <c r="F30" s="1067"/>
      <c r="G30" s="1067"/>
      <c r="H30" s="1067"/>
      <c r="I30" s="1067"/>
      <c r="J30" s="1067"/>
      <c r="K30" s="1067"/>
      <c r="L30" s="1067"/>
      <c r="M30" s="1067"/>
      <c r="N30" s="1067"/>
      <c r="O30" s="1067"/>
      <c r="P30" s="1068"/>
      <c r="Q30" s="1074">
        <v>201</v>
      </c>
      <c r="R30" s="1075"/>
      <c r="S30" s="1075"/>
      <c r="T30" s="1075"/>
      <c r="U30" s="1075"/>
      <c r="V30" s="1075">
        <v>201</v>
      </c>
      <c r="W30" s="1075"/>
      <c r="X30" s="1075"/>
      <c r="Y30" s="1075"/>
      <c r="Z30" s="1075"/>
      <c r="AA30" s="1075">
        <v>0</v>
      </c>
      <c r="AB30" s="1075"/>
      <c r="AC30" s="1075"/>
      <c r="AD30" s="1075"/>
      <c r="AE30" s="1076"/>
      <c r="AF30" s="1071" t="s">
        <v>122</v>
      </c>
      <c r="AG30" s="1072"/>
      <c r="AH30" s="1072"/>
      <c r="AI30" s="1072"/>
      <c r="AJ30" s="1073"/>
      <c r="AK30" s="1016">
        <v>56</v>
      </c>
      <c r="AL30" s="1007"/>
      <c r="AM30" s="1007"/>
      <c r="AN30" s="1007"/>
      <c r="AO30" s="1007"/>
      <c r="AP30" s="1007" t="s">
        <v>545</v>
      </c>
      <c r="AQ30" s="1007"/>
      <c r="AR30" s="1007"/>
      <c r="AS30" s="1007"/>
      <c r="AT30" s="1007"/>
      <c r="AU30" s="1007" t="s">
        <v>545</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391</v>
      </c>
      <c r="C31" s="1067"/>
      <c r="D31" s="1067"/>
      <c r="E31" s="1067"/>
      <c r="F31" s="1067"/>
      <c r="G31" s="1067"/>
      <c r="H31" s="1067"/>
      <c r="I31" s="1067"/>
      <c r="J31" s="1067"/>
      <c r="K31" s="1067"/>
      <c r="L31" s="1067"/>
      <c r="M31" s="1067"/>
      <c r="N31" s="1067"/>
      <c r="O31" s="1067"/>
      <c r="P31" s="1068"/>
      <c r="Q31" s="1074">
        <v>412</v>
      </c>
      <c r="R31" s="1075"/>
      <c r="S31" s="1075"/>
      <c r="T31" s="1075"/>
      <c r="U31" s="1075"/>
      <c r="V31" s="1075">
        <v>451</v>
      </c>
      <c r="W31" s="1075"/>
      <c r="X31" s="1075"/>
      <c r="Y31" s="1075"/>
      <c r="Z31" s="1075"/>
      <c r="AA31" s="1075">
        <v>-40</v>
      </c>
      <c r="AB31" s="1075"/>
      <c r="AC31" s="1075"/>
      <c r="AD31" s="1075"/>
      <c r="AE31" s="1076"/>
      <c r="AF31" s="1071">
        <v>89</v>
      </c>
      <c r="AG31" s="1072"/>
      <c r="AH31" s="1072"/>
      <c r="AI31" s="1072"/>
      <c r="AJ31" s="1073"/>
      <c r="AK31" s="1016">
        <v>369</v>
      </c>
      <c r="AL31" s="1007"/>
      <c r="AM31" s="1007"/>
      <c r="AN31" s="1007"/>
      <c r="AO31" s="1007"/>
      <c r="AP31" s="1007">
        <v>2727</v>
      </c>
      <c r="AQ31" s="1007"/>
      <c r="AR31" s="1007"/>
      <c r="AS31" s="1007"/>
      <c r="AT31" s="1007"/>
      <c r="AU31" s="1007">
        <v>1200</v>
      </c>
      <c r="AV31" s="1007"/>
      <c r="AW31" s="1007"/>
      <c r="AX31" s="1007"/>
      <c r="AY31" s="1007"/>
      <c r="AZ31" s="1077"/>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393</v>
      </c>
      <c r="C32" s="1067"/>
      <c r="D32" s="1067"/>
      <c r="E32" s="1067"/>
      <c r="F32" s="1067"/>
      <c r="G32" s="1067"/>
      <c r="H32" s="1067"/>
      <c r="I32" s="1067"/>
      <c r="J32" s="1067"/>
      <c r="K32" s="1067"/>
      <c r="L32" s="1067"/>
      <c r="M32" s="1067"/>
      <c r="N32" s="1067"/>
      <c r="O32" s="1067"/>
      <c r="P32" s="1068"/>
      <c r="Q32" s="1074">
        <v>293</v>
      </c>
      <c r="R32" s="1075"/>
      <c r="S32" s="1075"/>
      <c r="T32" s="1075"/>
      <c r="U32" s="1075"/>
      <c r="V32" s="1075">
        <v>294</v>
      </c>
      <c r="W32" s="1075"/>
      <c r="X32" s="1075"/>
      <c r="Y32" s="1075"/>
      <c r="Z32" s="1075"/>
      <c r="AA32" s="1075">
        <v>-1</v>
      </c>
      <c r="AB32" s="1075"/>
      <c r="AC32" s="1075"/>
      <c r="AD32" s="1075"/>
      <c r="AE32" s="1076"/>
      <c r="AF32" s="1071">
        <v>44</v>
      </c>
      <c r="AG32" s="1072"/>
      <c r="AH32" s="1072"/>
      <c r="AI32" s="1072"/>
      <c r="AJ32" s="1073"/>
      <c r="AK32" s="1016">
        <v>155</v>
      </c>
      <c r="AL32" s="1007"/>
      <c r="AM32" s="1007"/>
      <c r="AN32" s="1007"/>
      <c r="AO32" s="1007"/>
      <c r="AP32" s="1007">
        <v>667</v>
      </c>
      <c r="AQ32" s="1007"/>
      <c r="AR32" s="1007"/>
      <c r="AS32" s="1007"/>
      <c r="AT32" s="1007"/>
      <c r="AU32" s="1007">
        <v>667</v>
      </c>
      <c r="AV32" s="1007"/>
      <c r="AW32" s="1007"/>
      <c r="AX32" s="1007"/>
      <c r="AY32" s="1007"/>
      <c r="AZ32" s="1077"/>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376</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230</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397</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398</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552</v>
      </c>
      <c r="C68" s="1022"/>
      <c r="D68" s="1022"/>
      <c r="E68" s="1022"/>
      <c r="F68" s="1022"/>
      <c r="G68" s="1022"/>
      <c r="H68" s="1022"/>
      <c r="I68" s="1022"/>
      <c r="J68" s="1022"/>
      <c r="K68" s="1022"/>
      <c r="L68" s="1022"/>
      <c r="M68" s="1022"/>
      <c r="N68" s="1022"/>
      <c r="O68" s="1022"/>
      <c r="P68" s="1023"/>
      <c r="Q68" s="1024">
        <v>182</v>
      </c>
      <c r="R68" s="1018"/>
      <c r="S68" s="1018"/>
      <c r="T68" s="1018"/>
      <c r="U68" s="1018"/>
      <c r="V68" s="1018">
        <v>152</v>
      </c>
      <c r="W68" s="1018"/>
      <c r="X68" s="1018"/>
      <c r="Y68" s="1018"/>
      <c r="Z68" s="1018"/>
      <c r="AA68" s="1018">
        <v>30</v>
      </c>
      <c r="AB68" s="1018"/>
      <c r="AC68" s="1018"/>
      <c r="AD68" s="1018"/>
      <c r="AE68" s="1018"/>
      <c r="AF68" s="1018">
        <v>30</v>
      </c>
      <c r="AG68" s="1018"/>
      <c r="AH68" s="1018"/>
      <c r="AI68" s="1018"/>
      <c r="AJ68" s="1018"/>
      <c r="AK68" s="1018" t="s">
        <v>545</v>
      </c>
      <c r="AL68" s="1018"/>
      <c r="AM68" s="1018"/>
      <c r="AN68" s="1018"/>
      <c r="AO68" s="1018"/>
      <c r="AP68" s="1018" t="s">
        <v>545</v>
      </c>
      <c r="AQ68" s="1018"/>
      <c r="AR68" s="1018"/>
      <c r="AS68" s="1018"/>
      <c r="AT68" s="1018"/>
      <c r="AU68" s="1018" t="s">
        <v>545</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553</v>
      </c>
      <c r="C69" s="1011"/>
      <c r="D69" s="1011"/>
      <c r="E69" s="1011"/>
      <c r="F69" s="1011"/>
      <c r="G69" s="1011"/>
      <c r="H69" s="1011"/>
      <c r="I69" s="1011"/>
      <c r="J69" s="1011"/>
      <c r="K69" s="1011"/>
      <c r="L69" s="1011"/>
      <c r="M69" s="1011"/>
      <c r="N69" s="1011"/>
      <c r="O69" s="1011"/>
      <c r="P69" s="1012"/>
      <c r="Q69" s="1013">
        <v>729</v>
      </c>
      <c r="R69" s="1007"/>
      <c r="S69" s="1007"/>
      <c r="T69" s="1007"/>
      <c r="U69" s="1007"/>
      <c r="V69" s="1007">
        <v>691</v>
      </c>
      <c r="W69" s="1007"/>
      <c r="X69" s="1007"/>
      <c r="Y69" s="1007"/>
      <c r="Z69" s="1007"/>
      <c r="AA69" s="1007">
        <v>38</v>
      </c>
      <c r="AB69" s="1007"/>
      <c r="AC69" s="1007"/>
      <c r="AD69" s="1007"/>
      <c r="AE69" s="1007"/>
      <c r="AF69" s="1007">
        <v>30</v>
      </c>
      <c r="AG69" s="1007"/>
      <c r="AH69" s="1007"/>
      <c r="AI69" s="1007"/>
      <c r="AJ69" s="1007"/>
      <c r="AK69" s="1007" t="s">
        <v>545</v>
      </c>
      <c r="AL69" s="1007"/>
      <c r="AM69" s="1007"/>
      <c r="AN69" s="1007"/>
      <c r="AO69" s="1007"/>
      <c r="AP69" s="1007">
        <v>108</v>
      </c>
      <c r="AQ69" s="1007"/>
      <c r="AR69" s="1007"/>
      <c r="AS69" s="1007"/>
      <c r="AT69" s="1007"/>
      <c r="AU69" s="1007">
        <v>32</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554</v>
      </c>
      <c r="C70" s="1011"/>
      <c r="D70" s="1011"/>
      <c r="E70" s="1011"/>
      <c r="F70" s="1011"/>
      <c r="G70" s="1011"/>
      <c r="H70" s="1011"/>
      <c r="I70" s="1011"/>
      <c r="J70" s="1011"/>
      <c r="K70" s="1011"/>
      <c r="L70" s="1011"/>
      <c r="M70" s="1011"/>
      <c r="N70" s="1011"/>
      <c r="O70" s="1011"/>
      <c r="P70" s="1012"/>
      <c r="Q70" s="1013">
        <v>850</v>
      </c>
      <c r="R70" s="1007"/>
      <c r="S70" s="1007"/>
      <c r="T70" s="1007"/>
      <c r="U70" s="1007"/>
      <c r="V70" s="1007">
        <v>826</v>
      </c>
      <c r="W70" s="1007"/>
      <c r="X70" s="1007"/>
      <c r="Y70" s="1007"/>
      <c r="Z70" s="1007"/>
      <c r="AA70" s="1007">
        <v>24</v>
      </c>
      <c r="AB70" s="1007"/>
      <c r="AC70" s="1007"/>
      <c r="AD70" s="1007"/>
      <c r="AE70" s="1007"/>
      <c r="AF70" s="1007">
        <v>24</v>
      </c>
      <c r="AG70" s="1007"/>
      <c r="AH70" s="1007"/>
      <c r="AI70" s="1007"/>
      <c r="AJ70" s="1007"/>
      <c r="AK70" s="1007" t="s">
        <v>545</v>
      </c>
      <c r="AL70" s="1007"/>
      <c r="AM70" s="1007"/>
      <c r="AN70" s="1007"/>
      <c r="AO70" s="1007"/>
      <c r="AP70" s="1007" t="s">
        <v>545</v>
      </c>
      <c r="AQ70" s="1007"/>
      <c r="AR70" s="1007"/>
      <c r="AS70" s="1007"/>
      <c r="AT70" s="1007"/>
      <c r="AU70" s="1007" t="s">
        <v>545</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555</v>
      </c>
      <c r="C71" s="1011"/>
      <c r="D71" s="1011"/>
      <c r="E71" s="1011"/>
      <c r="F71" s="1011"/>
      <c r="G71" s="1011"/>
      <c r="H71" s="1011"/>
      <c r="I71" s="1011"/>
      <c r="J71" s="1011"/>
      <c r="K71" s="1011"/>
      <c r="L71" s="1011"/>
      <c r="M71" s="1011"/>
      <c r="N71" s="1011"/>
      <c r="O71" s="1011"/>
      <c r="P71" s="1012"/>
      <c r="Q71" s="1013">
        <v>313</v>
      </c>
      <c r="R71" s="1007"/>
      <c r="S71" s="1007"/>
      <c r="T71" s="1007"/>
      <c r="U71" s="1007"/>
      <c r="V71" s="1007">
        <v>303</v>
      </c>
      <c r="W71" s="1007"/>
      <c r="X71" s="1007"/>
      <c r="Y71" s="1007"/>
      <c r="Z71" s="1007"/>
      <c r="AA71" s="1007">
        <v>10</v>
      </c>
      <c r="AB71" s="1007"/>
      <c r="AC71" s="1007"/>
      <c r="AD71" s="1007"/>
      <c r="AE71" s="1007"/>
      <c r="AF71" s="1007">
        <v>10</v>
      </c>
      <c r="AG71" s="1007"/>
      <c r="AH71" s="1007"/>
      <c r="AI71" s="1007"/>
      <c r="AJ71" s="1007"/>
      <c r="AK71" s="1007">
        <v>82</v>
      </c>
      <c r="AL71" s="1007"/>
      <c r="AM71" s="1007"/>
      <c r="AN71" s="1007"/>
      <c r="AO71" s="1007"/>
      <c r="AP71" s="1007" t="s">
        <v>545</v>
      </c>
      <c r="AQ71" s="1007"/>
      <c r="AR71" s="1007"/>
      <c r="AS71" s="1007"/>
      <c r="AT71" s="1007"/>
      <c r="AU71" s="1007" t="s">
        <v>545</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556</v>
      </c>
      <c r="C72" s="1011"/>
      <c r="D72" s="1011"/>
      <c r="E72" s="1011"/>
      <c r="F72" s="1011"/>
      <c r="G72" s="1011"/>
      <c r="H72" s="1011"/>
      <c r="I72" s="1011"/>
      <c r="J72" s="1011"/>
      <c r="K72" s="1011"/>
      <c r="L72" s="1011"/>
      <c r="M72" s="1011"/>
      <c r="N72" s="1011"/>
      <c r="O72" s="1011"/>
      <c r="P72" s="1012"/>
      <c r="Q72" s="1013">
        <v>64</v>
      </c>
      <c r="R72" s="1007"/>
      <c r="S72" s="1007"/>
      <c r="T72" s="1007"/>
      <c r="U72" s="1007"/>
      <c r="V72" s="1007">
        <v>62</v>
      </c>
      <c r="W72" s="1007"/>
      <c r="X72" s="1007"/>
      <c r="Y72" s="1007"/>
      <c r="Z72" s="1007"/>
      <c r="AA72" s="1007">
        <v>2</v>
      </c>
      <c r="AB72" s="1007"/>
      <c r="AC72" s="1007"/>
      <c r="AD72" s="1007"/>
      <c r="AE72" s="1007"/>
      <c r="AF72" s="1007">
        <v>2</v>
      </c>
      <c r="AG72" s="1007"/>
      <c r="AH72" s="1007"/>
      <c r="AI72" s="1007"/>
      <c r="AJ72" s="1007"/>
      <c r="AK72" s="1007" t="s">
        <v>545</v>
      </c>
      <c r="AL72" s="1007"/>
      <c r="AM72" s="1007"/>
      <c r="AN72" s="1007"/>
      <c r="AO72" s="1007"/>
      <c r="AP72" s="1007" t="s">
        <v>545</v>
      </c>
      <c r="AQ72" s="1007"/>
      <c r="AR72" s="1007"/>
      <c r="AS72" s="1007"/>
      <c r="AT72" s="1007"/>
      <c r="AU72" s="1007" t="s">
        <v>545</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557</v>
      </c>
      <c r="C73" s="1011"/>
      <c r="D73" s="1011"/>
      <c r="E73" s="1011"/>
      <c r="F73" s="1011"/>
      <c r="G73" s="1011"/>
      <c r="H73" s="1011"/>
      <c r="I73" s="1011"/>
      <c r="J73" s="1011"/>
      <c r="K73" s="1011"/>
      <c r="L73" s="1011"/>
      <c r="M73" s="1011"/>
      <c r="N73" s="1011"/>
      <c r="O73" s="1011"/>
      <c r="P73" s="1012"/>
      <c r="Q73" s="1013">
        <v>134</v>
      </c>
      <c r="R73" s="1007"/>
      <c r="S73" s="1007"/>
      <c r="T73" s="1007"/>
      <c r="U73" s="1007"/>
      <c r="V73" s="1007">
        <v>120</v>
      </c>
      <c r="W73" s="1007"/>
      <c r="X73" s="1007"/>
      <c r="Y73" s="1007"/>
      <c r="Z73" s="1007"/>
      <c r="AA73" s="1007">
        <v>14</v>
      </c>
      <c r="AB73" s="1007"/>
      <c r="AC73" s="1007"/>
      <c r="AD73" s="1007"/>
      <c r="AE73" s="1007"/>
      <c r="AF73" s="1007">
        <v>14</v>
      </c>
      <c r="AG73" s="1007"/>
      <c r="AH73" s="1007"/>
      <c r="AI73" s="1007"/>
      <c r="AJ73" s="1007"/>
      <c r="AK73" s="1007" t="s">
        <v>545</v>
      </c>
      <c r="AL73" s="1007"/>
      <c r="AM73" s="1007"/>
      <c r="AN73" s="1007"/>
      <c r="AO73" s="1007"/>
      <c r="AP73" s="1007" t="s">
        <v>545</v>
      </c>
      <c r="AQ73" s="1007"/>
      <c r="AR73" s="1007"/>
      <c r="AS73" s="1007"/>
      <c r="AT73" s="1007"/>
      <c r="AU73" s="1007" t="s">
        <v>545</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558</v>
      </c>
      <c r="C74" s="1011"/>
      <c r="D74" s="1011"/>
      <c r="E74" s="1011"/>
      <c r="F74" s="1011"/>
      <c r="G74" s="1011"/>
      <c r="H74" s="1011"/>
      <c r="I74" s="1011"/>
      <c r="J74" s="1011"/>
      <c r="K74" s="1011"/>
      <c r="L74" s="1011"/>
      <c r="M74" s="1011"/>
      <c r="N74" s="1011"/>
      <c r="O74" s="1011"/>
      <c r="P74" s="1012"/>
      <c r="Q74" s="1013">
        <v>7</v>
      </c>
      <c r="R74" s="1007"/>
      <c r="S74" s="1007"/>
      <c r="T74" s="1007"/>
      <c r="U74" s="1007"/>
      <c r="V74" s="1007">
        <v>5</v>
      </c>
      <c r="W74" s="1007"/>
      <c r="X74" s="1007"/>
      <c r="Y74" s="1007"/>
      <c r="Z74" s="1007"/>
      <c r="AA74" s="1007">
        <v>2</v>
      </c>
      <c r="AB74" s="1007"/>
      <c r="AC74" s="1007"/>
      <c r="AD74" s="1007"/>
      <c r="AE74" s="1007"/>
      <c r="AF74" s="1007">
        <v>2</v>
      </c>
      <c r="AG74" s="1007"/>
      <c r="AH74" s="1007"/>
      <c r="AI74" s="1007"/>
      <c r="AJ74" s="1007"/>
      <c r="AK74" s="1007" t="s">
        <v>545</v>
      </c>
      <c r="AL74" s="1007"/>
      <c r="AM74" s="1007"/>
      <c r="AN74" s="1007"/>
      <c r="AO74" s="1007"/>
      <c r="AP74" s="1007" t="s">
        <v>545</v>
      </c>
      <c r="AQ74" s="1007"/>
      <c r="AR74" s="1007"/>
      <c r="AS74" s="1007"/>
      <c r="AT74" s="1007"/>
      <c r="AU74" s="1007" t="s">
        <v>545</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559</v>
      </c>
      <c r="C75" s="1011"/>
      <c r="D75" s="1011"/>
      <c r="E75" s="1011"/>
      <c r="F75" s="1011"/>
      <c r="G75" s="1011"/>
      <c r="H75" s="1011"/>
      <c r="I75" s="1011"/>
      <c r="J75" s="1011"/>
      <c r="K75" s="1011"/>
      <c r="L75" s="1011"/>
      <c r="M75" s="1011"/>
      <c r="N75" s="1011"/>
      <c r="O75" s="1011"/>
      <c r="P75" s="1012"/>
      <c r="Q75" s="1014">
        <v>6749</v>
      </c>
      <c r="R75" s="1015"/>
      <c r="S75" s="1015"/>
      <c r="T75" s="1015"/>
      <c r="U75" s="1016"/>
      <c r="V75" s="1017">
        <v>5729</v>
      </c>
      <c r="W75" s="1015"/>
      <c r="X75" s="1015"/>
      <c r="Y75" s="1015"/>
      <c r="Z75" s="1016"/>
      <c r="AA75" s="1017">
        <v>1019</v>
      </c>
      <c r="AB75" s="1015"/>
      <c r="AC75" s="1015"/>
      <c r="AD75" s="1015"/>
      <c r="AE75" s="1016"/>
      <c r="AF75" s="1017">
        <v>1019</v>
      </c>
      <c r="AG75" s="1015"/>
      <c r="AH75" s="1015"/>
      <c r="AI75" s="1015"/>
      <c r="AJ75" s="1016"/>
      <c r="AK75" s="1017">
        <v>17</v>
      </c>
      <c r="AL75" s="1015"/>
      <c r="AM75" s="1015"/>
      <c r="AN75" s="1015"/>
      <c r="AO75" s="1016"/>
      <c r="AP75" s="1017" t="s">
        <v>545</v>
      </c>
      <c r="AQ75" s="1015"/>
      <c r="AR75" s="1015"/>
      <c r="AS75" s="1015"/>
      <c r="AT75" s="1016"/>
      <c r="AU75" s="1017" t="s">
        <v>545</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560</v>
      </c>
      <c r="C76" s="1011"/>
      <c r="D76" s="1011"/>
      <c r="E76" s="1011"/>
      <c r="F76" s="1011"/>
      <c r="G76" s="1011"/>
      <c r="H76" s="1011"/>
      <c r="I76" s="1011"/>
      <c r="J76" s="1011"/>
      <c r="K76" s="1011"/>
      <c r="L76" s="1011"/>
      <c r="M76" s="1011"/>
      <c r="N76" s="1011"/>
      <c r="O76" s="1011"/>
      <c r="P76" s="1012"/>
      <c r="Q76" s="1014">
        <v>223</v>
      </c>
      <c r="R76" s="1015"/>
      <c r="S76" s="1015"/>
      <c r="T76" s="1015"/>
      <c r="U76" s="1016"/>
      <c r="V76" s="1017">
        <v>213</v>
      </c>
      <c r="W76" s="1015"/>
      <c r="X76" s="1015"/>
      <c r="Y76" s="1015"/>
      <c r="Z76" s="1016"/>
      <c r="AA76" s="1017">
        <v>10</v>
      </c>
      <c r="AB76" s="1015"/>
      <c r="AC76" s="1015"/>
      <c r="AD76" s="1015"/>
      <c r="AE76" s="1016"/>
      <c r="AF76" s="1017">
        <v>10</v>
      </c>
      <c r="AG76" s="1015"/>
      <c r="AH76" s="1015"/>
      <c r="AI76" s="1015"/>
      <c r="AJ76" s="1016"/>
      <c r="AK76" s="1017" t="s">
        <v>545</v>
      </c>
      <c r="AL76" s="1015"/>
      <c r="AM76" s="1015"/>
      <c r="AN76" s="1015"/>
      <c r="AO76" s="1016"/>
      <c r="AP76" s="1017" t="s">
        <v>545</v>
      </c>
      <c r="AQ76" s="1015"/>
      <c r="AR76" s="1015"/>
      <c r="AS76" s="1015"/>
      <c r="AT76" s="1016"/>
      <c r="AU76" s="1017" t="s">
        <v>545</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t="s">
        <v>561</v>
      </c>
      <c r="C77" s="1011"/>
      <c r="D77" s="1011"/>
      <c r="E77" s="1011"/>
      <c r="F77" s="1011"/>
      <c r="G77" s="1011"/>
      <c r="H77" s="1011"/>
      <c r="I77" s="1011"/>
      <c r="J77" s="1011"/>
      <c r="K77" s="1011"/>
      <c r="L77" s="1011"/>
      <c r="M77" s="1011"/>
      <c r="N77" s="1011"/>
      <c r="O77" s="1011"/>
      <c r="P77" s="1012"/>
      <c r="Q77" s="1014">
        <v>5</v>
      </c>
      <c r="R77" s="1015"/>
      <c r="S77" s="1015"/>
      <c r="T77" s="1015"/>
      <c r="U77" s="1016"/>
      <c r="V77" s="1017">
        <v>2</v>
      </c>
      <c r="W77" s="1015"/>
      <c r="X77" s="1015"/>
      <c r="Y77" s="1015"/>
      <c r="Z77" s="1016"/>
      <c r="AA77" s="1017">
        <v>2</v>
      </c>
      <c r="AB77" s="1015"/>
      <c r="AC77" s="1015"/>
      <c r="AD77" s="1015"/>
      <c r="AE77" s="1016"/>
      <c r="AF77" s="1017">
        <v>2</v>
      </c>
      <c r="AG77" s="1015"/>
      <c r="AH77" s="1015"/>
      <c r="AI77" s="1015"/>
      <c r="AJ77" s="1016"/>
      <c r="AK77" s="1017">
        <v>0</v>
      </c>
      <c r="AL77" s="1015"/>
      <c r="AM77" s="1015"/>
      <c r="AN77" s="1015"/>
      <c r="AO77" s="1016"/>
      <c r="AP77" s="1017" t="s">
        <v>545</v>
      </c>
      <c r="AQ77" s="1015"/>
      <c r="AR77" s="1015"/>
      <c r="AS77" s="1015"/>
      <c r="AT77" s="1016"/>
      <c r="AU77" s="1017" t="s">
        <v>545</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t="s">
        <v>562</v>
      </c>
      <c r="C78" s="1011"/>
      <c r="D78" s="1011"/>
      <c r="E78" s="1011"/>
      <c r="F78" s="1011"/>
      <c r="G78" s="1011"/>
      <c r="H78" s="1011"/>
      <c r="I78" s="1011"/>
      <c r="J78" s="1011"/>
      <c r="K78" s="1011"/>
      <c r="L78" s="1011"/>
      <c r="M78" s="1011"/>
      <c r="N78" s="1011"/>
      <c r="O78" s="1011"/>
      <c r="P78" s="1012"/>
      <c r="Q78" s="1013">
        <v>258</v>
      </c>
      <c r="R78" s="1007"/>
      <c r="S78" s="1007"/>
      <c r="T78" s="1007"/>
      <c r="U78" s="1007"/>
      <c r="V78" s="1007">
        <v>174</v>
      </c>
      <c r="W78" s="1007"/>
      <c r="X78" s="1007"/>
      <c r="Y78" s="1007"/>
      <c r="Z78" s="1007"/>
      <c r="AA78" s="1007">
        <v>84</v>
      </c>
      <c r="AB78" s="1007"/>
      <c r="AC78" s="1007"/>
      <c r="AD78" s="1007"/>
      <c r="AE78" s="1007"/>
      <c r="AF78" s="1007">
        <v>84</v>
      </c>
      <c r="AG78" s="1007"/>
      <c r="AH78" s="1007"/>
      <c r="AI78" s="1007"/>
      <c r="AJ78" s="1007"/>
      <c r="AK78" s="1007" t="s">
        <v>545</v>
      </c>
      <c r="AL78" s="1007"/>
      <c r="AM78" s="1007"/>
      <c r="AN78" s="1007"/>
      <c r="AO78" s="1007"/>
      <c r="AP78" s="1007" t="s">
        <v>545</v>
      </c>
      <c r="AQ78" s="1007"/>
      <c r="AR78" s="1007"/>
      <c r="AS78" s="1007"/>
      <c r="AT78" s="1007"/>
      <c r="AU78" s="1007" t="s">
        <v>545</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t="s">
        <v>563</v>
      </c>
      <c r="C79" s="1011"/>
      <c r="D79" s="1011"/>
      <c r="E79" s="1011"/>
      <c r="F79" s="1011"/>
      <c r="G79" s="1011"/>
      <c r="H79" s="1011"/>
      <c r="I79" s="1011"/>
      <c r="J79" s="1011"/>
      <c r="K79" s="1011"/>
      <c r="L79" s="1011"/>
      <c r="M79" s="1011"/>
      <c r="N79" s="1011"/>
      <c r="O79" s="1011"/>
      <c r="P79" s="1012"/>
      <c r="Q79" s="1013">
        <v>46</v>
      </c>
      <c r="R79" s="1007"/>
      <c r="S79" s="1007"/>
      <c r="T79" s="1007"/>
      <c r="U79" s="1007"/>
      <c r="V79" s="1007">
        <v>25</v>
      </c>
      <c r="W79" s="1007"/>
      <c r="X79" s="1007"/>
      <c r="Y79" s="1007"/>
      <c r="Z79" s="1007"/>
      <c r="AA79" s="1007">
        <v>22</v>
      </c>
      <c r="AB79" s="1007"/>
      <c r="AC79" s="1007"/>
      <c r="AD79" s="1007"/>
      <c r="AE79" s="1007"/>
      <c r="AF79" s="1007">
        <v>22</v>
      </c>
      <c r="AG79" s="1007"/>
      <c r="AH79" s="1007"/>
      <c r="AI79" s="1007"/>
      <c r="AJ79" s="1007"/>
      <c r="AK79" s="1007" t="s">
        <v>545</v>
      </c>
      <c r="AL79" s="1007"/>
      <c r="AM79" s="1007"/>
      <c r="AN79" s="1007"/>
      <c r="AO79" s="1007"/>
      <c r="AP79" s="1007" t="s">
        <v>545</v>
      </c>
      <c r="AQ79" s="1007"/>
      <c r="AR79" s="1007"/>
      <c r="AS79" s="1007"/>
      <c r="AT79" s="1007"/>
      <c r="AU79" s="1007" t="s">
        <v>545</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t="s">
        <v>564</v>
      </c>
      <c r="C80" s="1011"/>
      <c r="D80" s="1011"/>
      <c r="E80" s="1011"/>
      <c r="F80" s="1011"/>
      <c r="G80" s="1011"/>
      <c r="H80" s="1011"/>
      <c r="I80" s="1011"/>
      <c r="J80" s="1011"/>
      <c r="K80" s="1011"/>
      <c r="L80" s="1011"/>
      <c r="M80" s="1011"/>
      <c r="N80" s="1011"/>
      <c r="O80" s="1011"/>
      <c r="P80" s="1012"/>
      <c r="Q80" s="1013">
        <v>247</v>
      </c>
      <c r="R80" s="1007"/>
      <c r="S80" s="1007"/>
      <c r="T80" s="1007"/>
      <c r="U80" s="1007"/>
      <c r="V80" s="1007">
        <v>243</v>
      </c>
      <c r="W80" s="1007"/>
      <c r="X80" s="1007"/>
      <c r="Y80" s="1007"/>
      <c r="Z80" s="1007"/>
      <c r="AA80" s="1007">
        <v>4</v>
      </c>
      <c r="AB80" s="1007"/>
      <c r="AC80" s="1007"/>
      <c r="AD80" s="1007"/>
      <c r="AE80" s="1007"/>
      <c r="AF80" s="1007">
        <v>4</v>
      </c>
      <c r="AG80" s="1007"/>
      <c r="AH80" s="1007"/>
      <c r="AI80" s="1007"/>
      <c r="AJ80" s="1007"/>
      <c r="AK80" s="1007">
        <v>12</v>
      </c>
      <c r="AL80" s="1007"/>
      <c r="AM80" s="1007"/>
      <c r="AN80" s="1007"/>
      <c r="AO80" s="1007"/>
      <c r="AP80" s="1007" t="s">
        <v>545</v>
      </c>
      <c r="AQ80" s="1007"/>
      <c r="AR80" s="1007"/>
      <c r="AS80" s="1007"/>
      <c r="AT80" s="1007"/>
      <c r="AU80" s="1007" t="s">
        <v>545</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t="s">
        <v>565</v>
      </c>
      <c r="C81" s="1011"/>
      <c r="D81" s="1011"/>
      <c r="E81" s="1011"/>
      <c r="F81" s="1011"/>
      <c r="G81" s="1011"/>
      <c r="H81" s="1011"/>
      <c r="I81" s="1011"/>
      <c r="J81" s="1011"/>
      <c r="K81" s="1011"/>
      <c r="L81" s="1011"/>
      <c r="M81" s="1011"/>
      <c r="N81" s="1011"/>
      <c r="O81" s="1011"/>
      <c r="P81" s="1012"/>
      <c r="Q81" s="1013">
        <v>261956</v>
      </c>
      <c r="R81" s="1007"/>
      <c r="S81" s="1007"/>
      <c r="T81" s="1007"/>
      <c r="U81" s="1007"/>
      <c r="V81" s="1007">
        <v>256155</v>
      </c>
      <c r="W81" s="1007"/>
      <c r="X81" s="1007"/>
      <c r="Y81" s="1007"/>
      <c r="Z81" s="1007"/>
      <c r="AA81" s="1007">
        <v>5801</v>
      </c>
      <c r="AB81" s="1007"/>
      <c r="AC81" s="1007"/>
      <c r="AD81" s="1007"/>
      <c r="AE81" s="1007"/>
      <c r="AF81" s="1007">
        <v>5801</v>
      </c>
      <c r="AG81" s="1007"/>
      <c r="AH81" s="1007"/>
      <c r="AI81" s="1007"/>
      <c r="AJ81" s="1007"/>
      <c r="AK81" s="1007" t="s">
        <v>545</v>
      </c>
      <c r="AL81" s="1007"/>
      <c r="AM81" s="1007"/>
      <c r="AN81" s="1007"/>
      <c r="AO81" s="1007"/>
      <c r="AP81" s="1007" t="s">
        <v>545</v>
      </c>
      <c r="AQ81" s="1007"/>
      <c r="AR81" s="1007"/>
      <c r="AS81" s="1007"/>
      <c r="AT81" s="1007"/>
      <c r="AU81" s="1007" t="s">
        <v>545</v>
      </c>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294</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294</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294</v>
      </c>
      <c r="DR109" s="932"/>
      <c r="DS109" s="932"/>
      <c r="DT109" s="932"/>
      <c r="DU109" s="933"/>
      <c r="DV109" s="934" t="s">
        <v>410</v>
      </c>
      <c r="DW109" s="932"/>
      <c r="DX109" s="932"/>
      <c r="DY109" s="932"/>
      <c r="DZ109" s="965"/>
    </row>
    <row r="110" spans="1:131" s="218" customFormat="1" ht="26.25" customHeight="1" x14ac:dyDescent="0.2">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1214902</v>
      </c>
      <c r="AB110" s="925"/>
      <c r="AC110" s="925"/>
      <c r="AD110" s="925"/>
      <c r="AE110" s="926"/>
      <c r="AF110" s="927">
        <v>1193104</v>
      </c>
      <c r="AG110" s="925"/>
      <c r="AH110" s="925"/>
      <c r="AI110" s="925"/>
      <c r="AJ110" s="926"/>
      <c r="AK110" s="927">
        <v>1083272</v>
      </c>
      <c r="AL110" s="925"/>
      <c r="AM110" s="925"/>
      <c r="AN110" s="925"/>
      <c r="AO110" s="926"/>
      <c r="AP110" s="928">
        <v>26.8</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7732771</v>
      </c>
      <c r="BR110" s="878"/>
      <c r="BS110" s="878"/>
      <c r="BT110" s="878"/>
      <c r="BU110" s="878"/>
      <c r="BV110" s="878">
        <v>7398546</v>
      </c>
      <c r="BW110" s="878"/>
      <c r="BX110" s="878"/>
      <c r="BY110" s="878"/>
      <c r="BZ110" s="878"/>
      <c r="CA110" s="878">
        <v>7282723</v>
      </c>
      <c r="CB110" s="878"/>
      <c r="CC110" s="878"/>
      <c r="CD110" s="878"/>
      <c r="CE110" s="878"/>
      <c r="CF110" s="902">
        <v>180.2</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2230278</v>
      </c>
      <c r="BR112" s="853"/>
      <c r="BS112" s="853"/>
      <c r="BT112" s="853"/>
      <c r="BU112" s="853"/>
      <c r="BV112" s="853">
        <v>2025467</v>
      </c>
      <c r="BW112" s="853"/>
      <c r="BX112" s="853"/>
      <c r="BY112" s="853"/>
      <c r="BZ112" s="853"/>
      <c r="CA112" s="853">
        <v>1867172</v>
      </c>
      <c r="CB112" s="853"/>
      <c r="CC112" s="853"/>
      <c r="CD112" s="853"/>
      <c r="CE112" s="853"/>
      <c r="CF112" s="911">
        <v>46.2</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198964</v>
      </c>
      <c r="AB113" s="955"/>
      <c r="AC113" s="955"/>
      <c r="AD113" s="955"/>
      <c r="AE113" s="956"/>
      <c r="AF113" s="957">
        <v>178453</v>
      </c>
      <c r="AG113" s="955"/>
      <c r="AH113" s="955"/>
      <c r="AI113" s="955"/>
      <c r="AJ113" s="956"/>
      <c r="AK113" s="957">
        <v>172303</v>
      </c>
      <c r="AL113" s="955"/>
      <c r="AM113" s="955"/>
      <c r="AN113" s="955"/>
      <c r="AO113" s="956"/>
      <c r="AP113" s="958">
        <v>4.3</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51211</v>
      </c>
      <c r="BR113" s="853"/>
      <c r="BS113" s="853"/>
      <c r="BT113" s="853"/>
      <c r="BU113" s="853"/>
      <c r="BV113" s="853">
        <v>35548</v>
      </c>
      <c r="BW113" s="853"/>
      <c r="BX113" s="853"/>
      <c r="BY113" s="853"/>
      <c r="BZ113" s="853"/>
      <c r="CA113" s="853">
        <v>31724</v>
      </c>
      <c r="CB113" s="853"/>
      <c r="CC113" s="853"/>
      <c r="CD113" s="853"/>
      <c r="CE113" s="853"/>
      <c r="CF113" s="911">
        <v>0.8</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12367</v>
      </c>
      <c r="AB114" s="816"/>
      <c r="AC114" s="816"/>
      <c r="AD114" s="816"/>
      <c r="AE114" s="817"/>
      <c r="AF114" s="818">
        <v>12369</v>
      </c>
      <c r="AG114" s="816"/>
      <c r="AH114" s="816"/>
      <c r="AI114" s="816"/>
      <c r="AJ114" s="817"/>
      <c r="AK114" s="818">
        <v>10029</v>
      </c>
      <c r="AL114" s="816"/>
      <c r="AM114" s="816"/>
      <c r="AN114" s="816"/>
      <c r="AO114" s="817"/>
      <c r="AP114" s="860">
        <v>0.2</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1199507</v>
      </c>
      <c r="BR114" s="853"/>
      <c r="BS114" s="853"/>
      <c r="BT114" s="853"/>
      <c r="BU114" s="853"/>
      <c r="BV114" s="853">
        <v>1174942</v>
      </c>
      <c r="BW114" s="853"/>
      <c r="BX114" s="853"/>
      <c r="BY114" s="853"/>
      <c r="BZ114" s="853"/>
      <c r="CA114" s="853">
        <v>1178693</v>
      </c>
      <c r="CB114" s="853"/>
      <c r="CC114" s="853"/>
      <c r="CD114" s="853"/>
      <c r="CE114" s="853"/>
      <c r="CF114" s="911">
        <v>29.2</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26</v>
      </c>
      <c r="AB116" s="816"/>
      <c r="AC116" s="816"/>
      <c r="AD116" s="816"/>
      <c r="AE116" s="817"/>
      <c r="AF116" s="818">
        <v>120</v>
      </c>
      <c r="AG116" s="816"/>
      <c r="AH116" s="816"/>
      <c r="AI116" s="816"/>
      <c r="AJ116" s="817"/>
      <c r="AK116" s="818">
        <v>341</v>
      </c>
      <c r="AL116" s="816"/>
      <c r="AM116" s="816"/>
      <c r="AN116" s="816"/>
      <c r="AO116" s="817"/>
      <c r="AP116" s="860">
        <v>0</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1426259</v>
      </c>
      <c r="AB117" s="939"/>
      <c r="AC117" s="939"/>
      <c r="AD117" s="939"/>
      <c r="AE117" s="940"/>
      <c r="AF117" s="941">
        <v>1384046</v>
      </c>
      <c r="AG117" s="939"/>
      <c r="AH117" s="939"/>
      <c r="AI117" s="939"/>
      <c r="AJ117" s="940"/>
      <c r="AK117" s="941">
        <v>1265945</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294</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440</v>
      </c>
      <c r="BP119" s="914"/>
      <c r="BQ119" s="915">
        <v>11213767</v>
      </c>
      <c r="BR119" s="881"/>
      <c r="BS119" s="881"/>
      <c r="BT119" s="881"/>
      <c r="BU119" s="881"/>
      <c r="BV119" s="881">
        <v>10634503</v>
      </c>
      <c r="BW119" s="881"/>
      <c r="BX119" s="881"/>
      <c r="BY119" s="881"/>
      <c r="BZ119" s="881"/>
      <c r="CA119" s="881">
        <v>10360312</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3889356</v>
      </c>
      <c r="BR120" s="878"/>
      <c r="BS120" s="878"/>
      <c r="BT120" s="878"/>
      <c r="BU120" s="878"/>
      <c r="BV120" s="878">
        <v>3852201</v>
      </c>
      <c r="BW120" s="878"/>
      <c r="BX120" s="878"/>
      <c r="BY120" s="878"/>
      <c r="BZ120" s="878"/>
      <c r="CA120" s="878">
        <v>3858809</v>
      </c>
      <c r="CB120" s="878"/>
      <c r="CC120" s="878"/>
      <c r="CD120" s="878"/>
      <c r="CE120" s="878"/>
      <c r="CF120" s="902">
        <v>95.5</v>
      </c>
      <c r="CG120" s="903"/>
      <c r="CH120" s="903"/>
      <c r="CI120" s="903"/>
      <c r="CJ120" s="903"/>
      <c r="CK120" s="904" t="s">
        <v>444</v>
      </c>
      <c r="CL120" s="888"/>
      <c r="CM120" s="888"/>
      <c r="CN120" s="888"/>
      <c r="CO120" s="889"/>
      <c r="CP120" s="908" t="s">
        <v>391</v>
      </c>
      <c r="CQ120" s="909"/>
      <c r="CR120" s="909"/>
      <c r="CS120" s="909"/>
      <c r="CT120" s="909"/>
      <c r="CU120" s="909"/>
      <c r="CV120" s="909"/>
      <c r="CW120" s="909"/>
      <c r="CX120" s="909"/>
      <c r="CY120" s="909"/>
      <c r="CZ120" s="909"/>
      <c r="DA120" s="909"/>
      <c r="DB120" s="909"/>
      <c r="DC120" s="909"/>
      <c r="DD120" s="909"/>
      <c r="DE120" s="909"/>
      <c r="DF120" s="910"/>
      <c r="DG120" s="897">
        <v>1544683</v>
      </c>
      <c r="DH120" s="878"/>
      <c r="DI120" s="878"/>
      <c r="DJ120" s="878"/>
      <c r="DK120" s="878"/>
      <c r="DL120" s="878">
        <v>1368643</v>
      </c>
      <c r="DM120" s="878"/>
      <c r="DN120" s="878"/>
      <c r="DO120" s="878"/>
      <c r="DP120" s="878"/>
      <c r="DQ120" s="878">
        <v>1200054</v>
      </c>
      <c r="DR120" s="878"/>
      <c r="DS120" s="878"/>
      <c r="DT120" s="878"/>
      <c r="DU120" s="878"/>
      <c r="DV120" s="879">
        <v>29.7</v>
      </c>
      <c r="DW120" s="879"/>
      <c r="DX120" s="879"/>
      <c r="DY120" s="879"/>
      <c r="DZ120" s="880"/>
    </row>
    <row r="121" spans="1:130" s="218" customFormat="1" ht="26.25" customHeight="1" x14ac:dyDescent="0.2">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v>656824</v>
      </c>
      <c r="DM121" s="853"/>
      <c r="DN121" s="853"/>
      <c r="DO121" s="853"/>
      <c r="DP121" s="853"/>
      <c r="DQ121" s="853">
        <v>667118</v>
      </c>
      <c r="DR121" s="853"/>
      <c r="DS121" s="853"/>
      <c r="DT121" s="853"/>
      <c r="DU121" s="853"/>
      <c r="DV121" s="830">
        <v>16.5</v>
      </c>
      <c r="DW121" s="830"/>
      <c r="DX121" s="830"/>
      <c r="DY121" s="830"/>
      <c r="DZ121" s="831"/>
    </row>
    <row r="122" spans="1:130" s="218" customFormat="1" ht="26.25" customHeight="1" x14ac:dyDescent="0.2">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7036535</v>
      </c>
      <c r="BR122" s="881"/>
      <c r="BS122" s="881"/>
      <c r="BT122" s="881"/>
      <c r="BU122" s="881"/>
      <c r="BV122" s="881">
        <v>6693034</v>
      </c>
      <c r="BW122" s="881"/>
      <c r="BX122" s="881"/>
      <c r="BY122" s="881"/>
      <c r="BZ122" s="881"/>
      <c r="CA122" s="881">
        <v>6452986</v>
      </c>
      <c r="CB122" s="881"/>
      <c r="CC122" s="881"/>
      <c r="CD122" s="881"/>
      <c r="CE122" s="881"/>
      <c r="CF122" s="882">
        <v>159.69999999999999</v>
      </c>
      <c r="CG122" s="883"/>
      <c r="CH122" s="883"/>
      <c r="CI122" s="883"/>
      <c r="CJ122" s="883"/>
      <c r="CK122" s="905"/>
      <c r="CL122" s="891"/>
      <c r="CM122" s="891"/>
      <c r="CN122" s="891"/>
      <c r="CO122" s="892"/>
      <c r="CP122" s="871" t="s">
        <v>389</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448</v>
      </c>
      <c r="BP123" s="914"/>
      <c r="BQ123" s="868">
        <v>10925891</v>
      </c>
      <c r="BR123" s="869"/>
      <c r="BS123" s="869"/>
      <c r="BT123" s="869"/>
      <c r="BU123" s="869"/>
      <c r="BV123" s="869">
        <v>10545235</v>
      </c>
      <c r="BW123" s="869"/>
      <c r="BX123" s="869"/>
      <c r="BY123" s="869"/>
      <c r="BZ123" s="869"/>
      <c r="CA123" s="869">
        <v>10311795</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7.3</v>
      </c>
      <c r="BR124" s="867"/>
      <c r="BS124" s="867"/>
      <c r="BT124" s="867"/>
      <c r="BU124" s="867"/>
      <c r="BV124" s="867">
        <v>2.2000000000000002</v>
      </c>
      <c r="BW124" s="867"/>
      <c r="BX124" s="867"/>
      <c r="BY124" s="867"/>
      <c r="BZ124" s="867"/>
      <c r="CA124" s="867">
        <v>1.2</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v>685595</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125</v>
      </c>
      <c r="AB128" s="837"/>
      <c r="AC128" s="837"/>
      <c r="AD128" s="837"/>
      <c r="AE128" s="838"/>
      <c r="AF128" s="839">
        <v>125</v>
      </c>
      <c r="AG128" s="837"/>
      <c r="AH128" s="837"/>
      <c r="AI128" s="837"/>
      <c r="AJ128" s="838"/>
      <c r="AK128" s="839">
        <v>10073</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4986072</v>
      </c>
      <c r="AB129" s="816"/>
      <c r="AC129" s="816"/>
      <c r="AD129" s="816"/>
      <c r="AE129" s="817"/>
      <c r="AF129" s="818">
        <v>4956072</v>
      </c>
      <c r="AG129" s="816"/>
      <c r="AH129" s="816"/>
      <c r="AI129" s="816"/>
      <c r="AJ129" s="817"/>
      <c r="AK129" s="818">
        <v>4992940</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1085910</v>
      </c>
      <c r="AB130" s="816"/>
      <c r="AC130" s="816"/>
      <c r="AD130" s="816"/>
      <c r="AE130" s="817"/>
      <c r="AF130" s="818">
        <v>1038095</v>
      </c>
      <c r="AG130" s="816"/>
      <c r="AH130" s="816"/>
      <c r="AI130" s="816"/>
      <c r="AJ130" s="817"/>
      <c r="AK130" s="818">
        <v>952392</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8.3000000000000007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3900162</v>
      </c>
      <c r="AB131" s="800"/>
      <c r="AC131" s="800"/>
      <c r="AD131" s="800"/>
      <c r="AE131" s="801"/>
      <c r="AF131" s="802">
        <v>3917977</v>
      </c>
      <c r="AG131" s="800"/>
      <c r="AH131" s="800"/>
      <c r="AI131" s="800"/>
      <c r="AJ131" s="801"/>
      <c r="AK131" s="802">
        <v>4040548</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v>1.2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8.7233299540000004</v>
      </c>
      <c r="AB132" s="781"/>
      <c r="AC132" s="781"/>
      <c r="AD132" s="781"/>
      <c r="AE132" s="782"/>
      <c r="AF132" s="783">
        <v>8.8266470170000009</v>
      </c>
      <c r="AG132" s="781"/>
      <c r="AH132" s="781"/>
      <c r="AI132" s="781"/>
      <c r="AJ132" s="782"/>
      <c r="AK132" s="783">
        <v>7.5108623879999996</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8</v>
      </c>
      <c r="AB133" s="760"/>
      <c r="AC133" s="760"/>
      <c r="AD133" s="760"/>
      <c r="AE133" s="761"/>
      <c r="AF133" s="759">
        <v>8.5</v>
      </c>
      <c r="AG133" s="760"/>
      <c r="AH133" s="760"/>
      <c r="AI133" s="760"/>
      <c r="AJ133" s="761"/>
      <c r="AK133" s="759">
        <v>8.3000000000000007</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2ymeM9Dslv9ldZSB9Et7YTwsUJBNRnUedex87ckLMpcjy/fSJWW39sQR5sW82bPpRvPlU1kdDce76fpUm8Ah1w==" saltValue="0RcFf17nU6Qb9Z4eiu9FD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mJvW+qWB+9dWJt5BbYRNFEHLwIGROh83tArU5gS96d+jEnhHY6nhdz6SuNvpqnN0Pu49GmlPyiT8bX5UeN2vgA==" saltValue="vQT57OKJGgR+hwMenPg9g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4U1j5nXfwKnAA6FZoFJL160fSIFIxnkEnjPYDyq/taIGxzzDDrGj+WHyFdP0GqRGM6kxbeD0filJn6mrCIe7A==" saltValue="IS390wriBLO2Toxuls45O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1479187</v>
      </c>
      <c r="AP9" s="269">
        <v>180301</v>
      </c>
      <c r="AQ9" s="270">
        <v>156369</v>
      </c>
      <c r="AR9" s="271">
        <v>15.3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287429</v>
      </c>
      <c r="AP10" s="272">
        <v>35035</v>
      </c>
      <c r="AQ10" s="273">
        <v>21449</v>
      </c>
      <c r="AR10" s="274">
        <v>63.3</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v>35549</v>
      </c>
      <c r="AP11" s="272">
        <v>4333</v>
      </c>
      <c r="AQ11" s="273">
        <v>1663</v>
      </c>
      <c r="AR11" s="274">
        <v>160.6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485</v>
      </c>
      <c r="AL12" s="1167"/>
      <c r="AM12" s="1167"/>
      <c r="AN12" s="1168"/>
      <c r="AO12" s="272" t="s">
        <v>486</v>
      </c>
      <c r="AP12" s="272" t="s">
        <v>486</v>
      </c>
      <c r="AQ12" s="273">
        <v>34</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v>9022</v>
      </c>
      <c r="AP13" s="272">
        <v>1100</v>
      </c>
      <c r="AQ13" s="273">
        <v>5566</v>
      </c>
      <c r="AR13" s="274">
        <v>-80.2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v>58338</v>
      </c>
      <c r="AP14" s="272">
        <v>7111</v>
      </c>
      <c r="AQ14" s="273">
        <v>3589</v>
      </c>
      <c r="AR14" s="274">
        <v>98.1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-100901</v>
      </c>
      <c r="AP15" s="272">
        <v>-12299</v>
      </c>
      <c r="AQ15" s="273">
        <v>-10547</v>
      </c>
      <c r="AR15" s="274">
        <v>16.600000000000001</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1768624</v>
      </c>
      <c r="AP16" s="272">
        <v>215581</v>
      </c>
      <c r="AQ16" s="273">
        <v>178125</v>
      </c>
      <c r="AR16" s="274">
        <v>21</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19.38</v>
      </c>
      <c r="AP21" s="286">
        <v>14.51</v>
      </c>
      <c r="AQ21" s="287">
        <v>4.87</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95.3</v>
      </c>
      <c r="AP22" s="291">
        <v>95.5</v>
      </c>
      <c r="AQ22" s="292">
        <v>-0.2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1083272</v>
      </c>
      <c r="AP32" s="300">
        <v>132042</v>
      </c>
      <c r="AQ32" s="301">
        <v>89268</v>
      </c>
      <c r="AR32" s="302">
        <v>47.9</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486</v>
      </c>
      <c r="AP34" s="300" t="s">
        <v>486</v>
      </c>
      <c r="AQ34" s="301" t="s">
        <v>486</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172303</v>
      </c>
      <c r="AP35" s="300">
        <v>21002</v>
      </c>
      <c r="AQ35" s="301">
        <v>17003</v>
      </c>
      <c r="AR35" s="302">
        <v>23.5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v>10029</v>
      </c>
      <c r="AP36" s="300">
        <v>1222</v>
      </c>
      <c r="AQ36" s="301">
        <v>5039</v>
      </c>
      <c r="AR36" s="302">
        <v>-75.7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t="s">
        <v>486</v>
      </c>
      <c r="AP37" s="300" t="s">
        <v>486</v>
      </c>
      <c r="AQ37" s="301">
        <v>909</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v>341</v>
      </c>
      <c r="AP38" s="303">
        <v>42</v>
      </c>
      <c r="AQ38" s="304">
        <v>25</v>
      </c>
      <c r="AR38" s="292">
        <v>68</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v>-10073</v>
      </c>
      <c r="AP39" s="300">
        <v>-1228</v>
      </c>
      <c r="AQ39" s="301">
        <v>-4913</v>
      </c>
      <c r="AR39" s="302">
        <v>-75</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-952392</v>
      </c>
      <c r="AP40" s="300">
        <v>-116089</v>
      </c>
      <c r="AQ40" s="301">
        <v>-72657</v>
      </c>
      <c r="AR40" s="302">
        <v>59.8</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303480</v>
      </c>
      <c r="AP41" s="300">
        <v>36992</v>
      </c>
      <c r="AQ41" s="301">
        <v>34674</v>
      </c>
      <c r="AR41" s="302">
        <v>6.7</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549526</v>
      </c>
      <c r="AN51" s="322">
        <v>61358</v>
      </c>
      <c r="AO51" s="323">
        <v>-28.3</v>
      </c>
      <c r="AP51" s="324">
        <v>125391</v>
      </c>
      <c r="AQ51" s="325">
        <v>-13.6</v>
      </c>
      <c r="AR51" s="326">
        <v>-14.7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425825</v>
      </c>
      <c r="AN52" s="330">
        <v>47546</v>
      </c>
      <c r="AO52" s="331">
        <v>-35.6</v>
      </c>
      <c r="AP52" s="332">
        <v>68516</v>
      </c>
      <c r="AQ52" s="333">
        <v>-18.2</v>
      </c>
      <c r="AR52" s="334">
        <v>-17.399999999999999</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716000</v>
      </c>
      <c r="AN53" s="322">
        <v>82204</v>
      </c>
      <c r="AO53" s="323">
        <v>34</v>
      </c>
      <c r="AP53" s="324">
        <v>138402</v>
      </c>
      <c r="AQ53" s="325">
        <v>10.4</v>
      </c>
      <c r="AR53" s="326">
        <v>23.6</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539892</v>
      </c>
      <c r="AN54" s="330">
        <v>61985</v>
      </c>
      <c r="AO54" s="331">
        <v>30.4</v>
      </c>
      <c r="AP54" s="332">
        <v>70652</v>
      </c>
      <c r="AQ54" s="333">
        <v>3.1</v>
      </c>
      <c r="AR54" s="334">
        <v>27.3</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840276</v>
      </c>
      <c r="AN55" s="322">
        <v>97763</v>
      </c>
      <c r="AO55" s="323">
        <v>18.899999999999999</v>
      </c>
      <c r="AP55" s="324">
        <v>146367</v>
      </c>
      <c r="AQ55" s="325">
        <v>5.8</v>
      </c>
      <c r="AR55" s="326">
        <v>13.1</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722985</v>
      </c>
      <c r="AN56" s="330">
        <v>84117</v>
      </c>
      <c r="AO56" s="331">
        <v>35.700000000000003</v>
      </c>
      <c r="AP56" s="332">
        <v>79441</v>
      </c>
      <c r="AQ56" s="333">
        <v>12.4</v>
      </c>
      <c r="AR56" s="334">
        <v>23.3</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1277486</v>
      </c>
      <c r="AN57" s="322">
        <v>151883</v>
      </c>
      <c r="AO57" s="323">
        <v>55.4</v>
      </c>
      <c r="AP57" s="324">
        <v>165181</v>
      </c>
      <c r="AQ57" s="325">
        <v>12.9</v>
      </c>
      <c r="AR57" s="326">
        <v>42.5</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1107951</v>
      </c>
      <c r="AN58" s="330">
        <v>131726</v>
      </c>
      <c r="AO58" s="331">
        <v>56.6</v>
      </c>
      <c r="AP58" s="332">
        <v>82246</v>
      </c>
      <c r="AQ58" s="333">
        <v>3.5</v>
      </c>
      <c r="AR58" s="334">
        <v>53.1</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1406024</v>
      </c>
      <c r="AN59" s="322">
        <v>171383</v>
      </c>
      <c r="AO59" s="323">
        <v>12.8</v>
      </c>
      <c r="AP59" s="324">
        <v>166234</v>
      </c>
      <c r="AQ59" s="325">
        <v>0.6</v>
      </c>
      <c r="AR59" s="326">
        <v>12.2</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1028000</v>
      </c>
      <c r="AN60" s="330">
        <v>125305</v>
      </c>
      <c r="AO60" s="331">
        <v>-4.9000000000000004</v>
      </c>
      <c r="AP60" s="332">
        <v>89789</v>
      </c>
      <c r="AQ60" s="333">
        <v>9.1999999999999993</v>
      </c>
      <c r="AR60" s="334">
        <v>-14.1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957862</v>
      </c>
      <c r="AN61" s="337">
        <v>112918</v>
      </c>
      <c r="AO61" s="338">
        <v>18.600000000000001</v>
      </c>
      <c r="AP61" s="339">
        <v>148315</v>
      </c>
      <c r="AQ61" s="340">
        <v>3.2</v>
      </c>
      <c r="AR61" s="326">
        <v>15.4</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764931</v>
      </c>
      <c r="AN62" s="330">
        <v>90136</v>
      </c>
      <c r="AO62" s="331">
        <v>16.399999999999999</v>
      </c>
      <c r="AP62" s="332">
        <v>78129</v>
      </c>
      <c r="AQ62" s="333">
        <v>2</v>
      </c>
      <c r="AR62" s="334">
        <v>14.4</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For7fQ+GyMuaELTMk/gHj+ExbH7D8TLzLbjczlU1u/dZCkIjMF5uDDPxfpZhQr82FqiyrQ+WIK9NKLWPxJjZLQ==" saltValue="xvnIN0G/ieCjqoITI5PR+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5" zoomScaleNormal="75"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hSauSGXtCX1WoQl7CqlSGFeBfFSJ84y4G1vdUqSXZ0HCyBAEmNdV/G2Kgi0J9BTKLssbP64yUlOaIzFHgKu32w==" saltValue="XqDN/5k5iVajRmBm4nrWP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5" zoomScaleNormal="75"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wkz0HXFtJwrMCyz6NEDuWfGTOASvZURn/mVD8swFh4jBc9CsDcbeoC836EvKj4h0jtg1IZbxwaB9fyh2p2Slxg==" saltValue="2ERP+jETa7+ukQwqsLXm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5" t="s">
        <v>3</v>
      </c>
      <c r="D47" s="1175"/>
      <c r="E47" s="1176"/>
      <c r="F47" s="11">
        <v>45.48</v>
      </c>
      <c r="G47" s="12">
        <v>43.27</v>
      </c>
      <c r="H47" s="12">
        <v>41.13</v>
      </c>
      <c r="I47" s="12">
        <v>39.299999999999997</v>
      </c>
      <c r="J47" s="13">
        <v>36.15</v>
      </c>
    </row>
    <row r="48" spans="2:10" ht="57.75" customHeight="1" x14ac:dyDescent="0.2">
      <c r="B48" s="14"/>
      <c r="C48" s="1177" t="s">
        <v>4</v>
      </c>
      <c r="D48" s="1177"/>
      <c r="E48" s="1178"/>
      <c r="F48" s="15">
        <v>3.31</v>
      </c>
      <c r="G48" s="16">
        <v>4.93</v>
      </c>
      <c r="H48" s="16">
        <v>4.1500000000000004</v>
      </c>
      <c r="I48" s="16">
        <v>4.93</v>
      </c>
      <c r="J48" s="17">
        <v>3.7</v>
      </c>
    </row>
    <row r="49" spans="2:10" ht="57.75" customHeight="1" thickBot="1" x14ac:dyDescent="0.25">
      <c r="B49" s="18"/>
      <c r="C49" s="1179" t="s">
        <v>5</v>
      </c>
      <c r="D49" s="1179"/>
      <c r="E49" s="1180"/>
      <c r="F49" s="19">
        <v>0.17</v>
      </c>
      <c r="G49" s="20">
        <v>1.73</v>
      </c>
      <c r="H49" s="20" t="s">
        <v>529</v>
      </c>
      <c r="I49" s="20" t="s">
        <v>530</v>
      </c>
      <c r="J49" s="21" t="s">
        <v>531</v>
      </c>
    </row>
    <row r="50" spans="2:10" ht="13.2" x14ac:dyDescent="0.2"/>
  </sheetData>
  <sheetProtection algorithmName="SHA-512" hashValue="Y2F6/9g7VYV9IO44LejHpkqvL80elWQD8beV+kizDgQQD6OLtYJY4kGmLSn8ZnUYsZApo/dttPYKB5ouDyKx7A==" saltValue="zAZQB/3hgA+1EKYVB1wi4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7" t="s">
        <v>532</v>
      </c>
      <c r="D34" s="1187"/>
      <c r="E34" s="1188"/>
      <c r="F34" s="32">
        <v>3.31</v>
      </c>
      <c r="G34" s="33">
        <v>4.93</v>
      </c>
      <c r="H34" s="33">
        <v>4.1500000000000004</v>
      </c>
      <c r="I34" s="33">
        <v>4.92</v>
      </c>
      <c r="J34" s="34">
        <v>3.69</v>
      </c>
      <c r="K34" s="22"/>
      <c r="L34" s="22"/>
      <c r="M34" s="22"/>
      <c r="N34" s="22"/>
      <c r="O34" s="22"/>
      <c r="P34" s="22"/>
    </row>
    <row r="35" spans="1:16" ht="39" customHeight="1" x14ac:dyDescent="0.2">
      <c r="A35" s="22"/>
      <c r="B35" s="35"/>
      <c r="C35" s="1181" t="s">
        <v>533</v>
      </c>
      <c r="D35" s="1182"/>
      <c r="E35" s="1183"/>
      <c r="F35" s="36">
        <v>1.24</v>
      </c>
      <c r="G35" s="37">
        <v>1.3</v>
      </c>
      <c r="H35" s="37">
        <v>1.49</v>
      </c>
      <c r="I35" s="37">
        <v>1.6</v>
      </c>
      <c r="J35" s="38">
        <v>1.78</v>
      </c>
      <c r="K35" s="22"/>
      <c r="L35" s="22"/>
      <c r="M35" s="22"/>
      <c r="N35" s="22"/>
      <c r="O35" s="22"/>
      <c r="P35" s="22"/>
    </row>
    <row r="36" spans="1:16" ht="39" customHeight="1" x14ac:dyDescent="0.2">
      <c r="A36" s="22"/>
      <c r="B36" s="35"/>
      <c r="C36" s="1181" t="s">
        <v>534</v>
      </c>
      <c r="D36" s="1182"/>
      <c r="E36" s="1183"/>
      <c r="F36" s="36">
        <v>1.25</v>
      </c>
      <c r="G36" s="37">
        <v>1.98</v>
      </c>
      <c r="H36" s="37">
        <v>1.95</v>
      </c>
      <c r="I36" s="37">
        <v>1.2</v>
      </c>
      <c r="J36" s="38">
        <v>1.33</v>
      </c>
      <c r="K36" s="22"/>
      <c r="L36" s="22"/>
      <c r="M36" s="22"/>
      <c r="N36" s="22"/>
      <c r="O36" s="22"/>
      <c r="P36" s="22"/>
    </row>
    <row r="37" spans="1:16" ht="39" customHeight="1" x14ac:dyDescent="0.2">
      <c r="A37" s="22"/>
      <c r="B37" s="35"/>
      <c r="C37" s="1181" t="s">
        <v>535</v>
      </c>
      <c r="D37" s="1182"/>
      <c r="E37" s="1183"/>
      <c r="F37" s="36" t="s">
        <v>486</v>
      </c>
      <c r="G37" s="37" t="s">
        <v>486</v>
      </c>
      <c r="H37" s="37" t="s">
        <v>486</v>
      </c>
      <c r="I37" s="37">
        <v>0.41</v>
      </c>
      <c r="J37" s="38">
        <v>0.88</v>
      </c>
      <c r="K37" s="22"/>
      <c r="L37" s="22"/>
      <c r="M37" s="22"/>
      <c r="N37" s="22"/>
      <c r="O37" s="22"/>
      <c r="P37" s="22"/>
    </row>
    <row r="38" spans="1:16" ht="39" customHeight="1" x14ac:dyDescent="0.2">
      <c r="A38" s="22"/>
      <c r="B38" s="35"/>
      <c r="C38" s="1181" t="s">
        <v>536</v>
      </c>
      <c r="D38" s="1182"/>
      <c r="E38" s="1183"/>
      <c r="F38" s="36">
        <v>0.13</v>
      </c>
      <c r="G38" s="37">
        <v>0.2</v>
      </c>
      <c r="H38" s="37">
        <v>0.14000000000000001</v>
      </c>
      <c r="I38" s="37">
        <v>0.17</v>
      </c>
      <c r="J38" s="38">
        <v>0.59</v>
      </c>
      <c r="K38" s="22"/>
      <c r="L38" s="22"/>
      <c r="M38" s="22"/>
      <c r="N38" s="22"/>
      <c r="O38" s="22"/>
      <c r="P38" s="22"/>
    </row>
    <row r="39" spans="1:16" ht="39" customHeight="1" x14ac:dyDescent="0.2">
      <c r="A39" s="22"/>
      <c r="B39" s="35"/>
      <c r="C39" s="1181" t="s">
        <v>537</v>
      </c>
      <c r="D39" s="1182"/>
      <c r="E39" s="1183"/>
      <c r="F39" s="36">
        <v>0</v>
      </c>
      <c r="G39" s="37">
        <v>0.04</v>
      </c>
      <c r="H39" s="37">
        <v>0</v>
      </c>
      <c r="I39" s="37">
        <v>0.05</v>
      </c>
      <c r="J39" s="38">
        <v>0</v>
      </c>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538</v>
      </c>
      <c r="D42" s="1182"/>
      <c r="E42" s="1183"/>
      <c r="F42" s="36" t="s">
        <v>486</v>
      </c>
      <c r="G42" s="37" t="s">
        <v>486</v>
      </c>
      <c r="H42" s="37" t="s">
        <v>486</v>
      </c>
      <c r="I42" s="37" t="s">
        <v>486</v>
      </c>
      <c r="J42" s="38" t="s">
        <v>486</v>
      </c>
      <c r="K42" s="22"/>
      <c r="L42" s="22"/>
      <c r="M42" s="22"/>
      <c r="N42" s="22"/>
      <c r="O42" s="22"/>
      <c r="P42" s="22"/>
    </row>
    <row r="43" spans="1:16" ht="39" customHeight="1" thickBot="1" x14ac:dyDescent="0.25">
      <c r="A43" s="22"/>
      <c r="B43" s="40"/>
      <c r="C43" s="1184" t="s">
        <v>539</v>
      </c>
      <c r="D43" s="1185"/>
      <c r="E43" s="1186"/>
      <c r="F43" s="41">
        <v>0.23</v>
      </c>
      <c r="G43" s="42">
        <v>0.24</v>
      </c>
      <c r="H43" s="42">
        <v>0.77</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3NH7vwxUflh1wxhgKILf5cDlsGu9NFgDBf4Lpgo2NqnqFRihjm5G5Amj8UgKTcivy/LRpxNAS/4emi+I55WItg==" saltValue="j4sUqT0NY7WIYl+zXEPd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1178</v>
      </c>
      <c r="L45" s="60">
        <v>1219</v>
      </c>
      <c r="M45" s="60">
        <v>1215</v>
      </c>
      <c r="N45" s="60">
        <v>1193</v>
      </c>
      <c r="O45" s="61">
        <v>1083</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2">
      <c r="A48" s="48"/>
      <c r="B48" s="1214"/>
      <c r="C48" s="1215"/>
      <c r="D48" s="62"/>
      <c r="E48" s="1191" t="s">
        <v>13</v>
      </c>
      <c r="F48" s="1191"/>
      <c r="G48" s="1191"/>
      <c r="H48" s="1191"/>
      <c r="I48" s="1191"/>
      <c r="J48" s="1192"/>
      <c r="K48" s="63">
        <v>185</v>
      </c>
      <c r="L48" s="64">
        <v>203</v>
      </c>
      <c r="M48" s="64">
        <v>199</v>
      </c>
      <c r="N48" s="64">
        <v>178</v>
      </c>
      <c r="O48" s="65">
        <v>172</v>
      </c>
      <c r="P48" s="48"/>
      <c r="Q48" s="48"/>
      <c r="R48" s="48"/>
      <c r="S48" s="48"/>
      <c r="T48" s="48"/>
      <c r="U48" s="48"/>
    </row>
    <row r="49" spans="1:21" ht="30.75" customHeight="1" x14ac:dyDescent="0.2">
      <c r="A49" s="48"/>
      <c r="B49" s="1214"/>
      <c r="C49" s="1215"/>
      <c r="D49" s="62"/>
      <c r="E49" s="1191" t="s">
        <v>14</v>
      </c>
      <c r="F49" s="1191"/>
      <c r="G49" s="1191"/>
      <c r="H49" s="1191"/>
      <c r="I49" s="1191"/>
      <c r="J49" s="1192"/>
      <c r="K49" s="63">
        <v>16</v>
      </c>
      <c r="L49" s="64">
        <v>8</v>
      </c>
      <c r="M49" s="64">
        <v>12</v>
      </c>
      <c r="N49" s="64">
        <v>12</v>
      </c>
      <c r="O49" s="65">
        <v>10</v>
      </c>
      <c r="P49" s="48"/>
      <c r="Q49" s="48"/>
      <c r="R49" s="48"/>
      <c r="S49" s="48"/>
      <c r="T49" s="48"/>
      <c r="U49" s="48"/>
    </row>
    <row r="50" spans="1:21" ht="30.75" customHeight="1" x14ac:dyDescent="0.2">
      <c r="A50" s="48"/>
      <c r="B50" s="1214"/>
      <c r="C50" s="1215"/>
      <c r="D50" s="62"/>
      <c r="E50" s="1191" t="s">
        <v>15</v>
      </c>
      <c r="F50" s="1191"/>
      <c r="G50" s="1191"/>
      <c r="H50" s="1191"/>
      <c r="I50" s="1191"/>
      <c r="J50" s="1192"/>
      <c r="K50" s="63" t="s">
        <v>486</v>
      </c>
      <c r="L50" s="64" t="s">
        <v>486</v>
      </c>
      <c r="M50" s="64" t="s">
        <v>486</v>
      </c>
      <c r="N50" s="64" t="s">
        <v>486</v>
      </c>
      <c r="O50" s="65" t="s">
        <v>486</v>
      </c>
      <c r="P50" s="48"/>
      <c r="Q50" s="48"/>
      <c r="R50" s="48"/>
      <c r="S50" s="48"/>
      <c r="T50" s="48"/>
      <c r="U50" s="48"/>
    </row>
    <row r="51" spans="1:21" ht="30.75" customHeight="1" x14ac:dyDescent="0.2">
      <c r="A51" s="48"/>
      <c r="B51" s="1216"/>
      <c r="C51" s="1217"/>
      <c r="D51" s="66"/>
      <c r="E51" s="1191" t="s">
        <v>16</v>
      </c>
      <c r="F51" s="1191"/>
      <c r="G51" s="1191"/>
      <c r="H51" s="1191"/>
      <c r="I51" s="1191"/>
      <c r="J51" s="1192"/>
      <c r="K51" s="63">
        <v>0</v>
      </c>
      <c r="L51" s="64">
        <v>0</v>
      </c>
      <c r="M51" s="64">
        <v>0</v>
      </c>
      <c r="N51" s="64">
        <v>0</v>
      </c>
      <c r="O51" s="65">
        <v>0</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1099</v>
      </c>
      <c r="L52" s="64">
        <v>1101</v>
      </c>
      <c r="M52" s="64">
        <v>1086</v>
      </c>
      <c r="N52" s="64">
        <v>1038</v>
      </c>
      <c r="O52" s="65">
        <v>963</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280</v>
      </c>
      <c r="L53" s="69">
        <v>329</v>
      </c>
      <c r="M53" s="69">
        <v>340</v>
      </c>
      <c r="N53" s="69">
        <v>345</v>
      </c>
      <c r="O53" s="70">
        <v>302</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hn8wBUHDf/hlzCmSNaQsVbfpK9FRgsEFBbXTg1/kUG1BxRFufTmJEQlreATky7YRIfo/9fc6ueL1PBA8djElCA==" saltValue="usFw1b/5838Rx8lgVhK2d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232" t="s">
        <v>30</v>
      </c>
      <c r="C41" s="1233"/>
      <c r="D41" s="105"/>
      <c r="E41" s="1234" t="s">
        <v>31</v>
      </c>
      <c r="F41" s="1234"/>
      <c r="G41" s="1234"/>
      <c r="H41" s="1235"/>
      <c r="I41" s="343">
        <v>8971</v>
      </c>
      <c r="J41" s="344">
        <v>8371</v>
      </c>
      <c r="K41" s="344">
        <v>7733</v>
      </c>
      <c r="L41" s="344">
        <v>7399</v>
      </c>
      <c r="M41" s="345">
        <v>7283</v>
      </c>
    </row>
    <row r="42" spans="2:13" ht="27.75" customHeight="1" x14ac:dyDescent="0.2">
      <c r="B42" s="1222"/>
      <c r="C42" s="1223"/>
      <c r="D42" s="106"/>
      <c r="E42" s="1226" t="s">
        <v>32</v>
      </c>
      <c r="F42" s="1226"/>
      <c r="G42" s="1226"/>
      <c r="H42" s="1227"/>
      <c r="I42" s="346" t="s">
        <v>486</v>
      </c>
      <c r="J42" s="347" t="s">
        <v>486</v>
      </c>
      <c r="K42" s="347" t="s">
        <v>486</v>
      </c>
      <c r="L42" s="347" t="s">
        <v>486</v>
      </c>
      <c r="M42" s="348" t="s">
        <v>486</v>
      </c>
    </row>
    <row r="43" spans="2:13" ht="27.75" customHeight="1" x14ac:dyDescent="0.2">
      <c r="B43" s="1222"/>
      <c r="C43" s="1223"/>
      <c r="D43" s="106"/>
      <c r="E43" s="1226" t="s">
        <v>33</v>
      </c>
      <c r="F43" s="1226"/>
      <c r="G43" s="1226"/>
      <c r="H43" s="1227"/>
      <c r="I43" s="346">
        <v>2637</v>
      </c>
      <c r="J43" s="347">
        <v>2435</v>
      </c>
      <c r="K43" s="347">
        <v>2230</v>
      </c>
      <c r="L43" s="347">
        <v>2025</v>
      </c>
      <c r="M43" s="348">
        <v>1867</v>
      </c>
    </row>
    <row r="44" spans="2:13" ht="27.75" customHeight="1" x14ac:dyDescent="0.2">
      <c r="B44" s="1222"/>
      <c r="C44" s="1223"/>
      <c r="D44" s="106"/>
      <c r="E44" s="1226" t="s">
        <v>34</v>
      </c>
      <c r="F44" s="1226"/>
      <c r="G44" s="1226"/>
      <c r="H44" s="1227"/>
      <c r="I44" s="346">
        <v>71</v>
      </c>
      <c r="J44" s="347">
        <v>60</v>
      </c>
      <c r="K44" s="347">
        <v>51</v>
      </c>
      <c r="L44" s="347">
        <v>36</v>
      </c>
      <c r="M44" s="348">
        <v>32</v>
      </c>
    </row>
    <row r="45" spans="2:13" ht="27.75" customHeight="1" x14ac:dyDescent="0.2">
      <c r="B45" s="1222"/>
      <c r="C45" s="1223"/>
      <c r="D45" s="106"/>
      <c r="E45" s="1226" t="s">
        <v>35</v>
      </c>
      <c r="F45" s="1226"/>
      <c r="G45" s="1226"/>
      <c r="H45" s="1227"/>
      <c r="I45" s="346">
        <v>1265</v>
      </c>
      <c r="J45" s="347">
        <v>1213</v>
      </c>
      <c r="K45" s="347">
        <v>1200</v>
      </c>
      <c r="L45" s="347">
        <v>1175</v>
      </c>
      <c r="M45" s="348">
        <v>1179</v>
      </c>
    </row>
    <row r="46" spans="2:13" ht="27.75" customHeight="1" x14ac:dyDescent="0.2">
      <c r="B46" s="1222"/>
      <c r="C46" s="1223"/>
      <c r="D46" s="107"/>
      <c r="E46" s="1226" t="s">
        <v>36</v>
      </c>
      <c r="F46" s="1226"/>
      <c r="G46" s="1226"/>
      <c r="H46" s="1227"/>
      <c r="I46" s="346" t="s">
        <v>486</v>
      </c>
      <c r="J46" s="347" t="s">
        <v>486</v>
      </c>
      <c r="K46" s="347" t="s">
        <v>486</v>
      </c>
      <c r="L46" s="347" t="s">
        <v>486</v>
      </c>
      <c r="M46" s="348" t="s">
        <v>486</v>
      </c>
    </row>
    <row r="47" spans="2:13" ht="27.75" customHeight="1" x14ac:dyDescent="0.2">
      <c r="B47" s="1222"/>
      <c r="C47" s="1223"/>
      <c r="D47" s="108"/>
      <c r="E47" s="1236" t="s">
        <v>37</v>
      </c>
      <c r="F47" s="1237"/>
      <c r="G47" s="1237"/>
      <c r="H47" s="1238"/>
      <c r="I47" s="346" t="s">
        <v>486</v>
      </c>
      <c r="J47" s="347" t="s">
        <v>486</v>
      </c>
      <c r="K47" s="347" t="s">
        <v>486</v>
      </c>
      <c r="L47" s="347" t="s">
        <v>486</v>
      </c>
      <c r="M47" s="348" t="s">
        <v>486</v>
      </c>
    </row>
    <row r="48" spans="2:13" ht="27.75" customHeight="1" x14ac:dyDescent="0.2">
      <c r="B48" s="1222"/>
      <c r="C48" s="1223"/>
      <c r="D48" s="106"/>
      <c r="E48" s="1226" t="s">
        <v>38</v>
      </c>
      <c r="F48" s="1226"/>
      <c r="G48" s="1226"/>
      <c r="H48" s="1227"/>
      <c r="I48" s="346" t="s">
        <v>486</v>
      </c>
      <c r="J48" s="347" t="s">
        <v>486</v>
      </c>
      <c r="K48" s="347" t="s">
        <v>486</v>
      </c>
      <c r="L48" s="347" t="s">
        <v>486</v>
      </c>
      <c r="M48" s="348" t="s">
        <v>486</v>
      </c>
    </row>
    <row r="49" spans="2:13" ht="27.75" customHeight="1" x14ac:dyDescent="0.2">
      <c r="B49" s="1224"/>
      <c r="C49" s="1225"/>
      <c r="D49" s="106"/>
      <c r="E49" s="1226" t="s">
        <v>39</v>
      </c>
      <c r="F49" s="1226"/>
      <c r="G49" s="1226"/>
      <c r="H49" s="1227"/>
      <c r="I49" s="346" t="s">
        <v>486</v>
      </c>
      <c r="J49" s="347" t="s">
        <v>486</v>
      </c>
      <c r="K49" s="347" t="s">
        <v>486</v>
      </c>
      <c r="L49" s="347" t="s">
        <v>486</v>
      </c>
      <c r="M49" s="348" t="s">
        <v>486</v>
      </c>
    </row>
    <row r="50" spans="2:13" ht="27.75" customHeight="1" x14ac:dyDescent="0.2">
      <c r="B50" s="1220" t="s">
        <v>40</v>
      </c>
      <c r="C50" s="1221"/>
      <c r="D50" s="109"/>
      <c r="E50" s="1226" t="s">
        <v>41</v>
      </c>
      <c r="F50" s="1226"/>
      <c r="G50" s="1226"/>
      <c r="H50" s="1227"/>
      <c r="I50" s="346">
        <v>3554</v>
      </c>
      <c r="J50" s="347">
        <v>3842</v>
      </c>
      <c r="K50" s="347">
        <v>3889</v>
      </c>
      <c r="L50" s="347">
        <v>3852</v>
      </c>
      <c r="M50" s="348">
        <v>3859</v>
      </c>
    </row>
    <row r="51" spans="2:13" ht="27.75" customHeight="1" x14ac:dyDescent="0.2">
      <c r="B51" s="1222"/>
      <c r="C51" s="1223"/>
      <c r="D51" s="106"/>
      <c r="E51" s="1226" t="s">
        <v>42</v>
      </c>
      <c r="F51" s="1226"/>
      <c r="G51" s="1226"/>
      <c r="H51" s="1227"/>
      <c r="I51" s="346" t="s">
        <v>486</v>
      </c>
      <c r="J51" s="347" t="s">
        <v>486</v>
      </c>
      <c r="K51" s="347" t="s">
        <v>486</v>
      </c>
      <c r="L51" s="347" t="s">
        <v>486</v>
      </c>
      <c r="M51" s="348" t="s">
        <v>486</v>
      </c>
    </row>
    <row r="52" spans="2:13" ht="27.75" customHeight="1" x14ac:dyDescent="0.2">
      <c r="B52" s="1224"/>
      <c r="C52" s="1225"/>
      <c r="D52" s="106"/>
      <c r="E52" s="1226" t="s">
        <v>43</v>
      </c>
      <c r="F52" s="1226"/>
      <c r="G52" s="1226"/>
      <c r="H52" s="1227"/>
      <c r="I52" s="346">
        <v>8311</v>
      </c>
      <c r="J52" s="347">
        <v>7671</v>
      </c>
      <c r="K52" s="347">
        <v>7037</v>
      </c>
      <c r="L52" s="347">
        <v>6693</v>
      </c>
      <c r="M52" s="348">
        <v>6453</v>
      </c>
    </row>
    <row r="53" spans="2:13" ht="27.75" customHeight="1" thickBot="1" x14ac:dyDescent="0.25">
      <c r="B53" s="1228" t="s">
        <v>19</v>
      </c>
      <c r="C53" s="1229"/>
      <c r="D53" s="110"/>
      <c r="E53" s="1230" t="s">
        <v>44</v>
      </c>
      <c r="F53" s="1230"/>
      <c r="G53" s="1230"/>
      <c r="H53" s="1231"/>
      <c r="I53" s="349">
        <v>1078</v>
      </c>
      <c r="J53" s="350">
        <v>566</v>
      </c>
      <c r="K53" s="350">
        <v>288</v>
      </c>
      <c r="L53" s="350">
        <v>89</v>
      </c>
      <c r="M53" s="351">
        <v>49</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dFPJpbX6vIgXuJQ80JMRJ26/y4Ew6ZooyeBsLy0lm+z0jiRXB3WRMDtMFQSJ0gHo76RR75ksLUfD2KawlC1asg==" saltValue="RzpcHSM05C/uHKi+l4nsB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47" t="s">
        <v>46</v>
      </c>
      <c r="D55" s="1247"/>
      <c r="E55" s="1248"/>
      <c r="F55" s="352">
        <v>2051</v>
      </c>
      <c r="G55" s="352">
        <v>1948</v>
      </c>
      <c r="H55" s="353">
        <v>1805</v>
      </c>
    </row>
    <row r="56" spans="2:8" ht="52.5" customHeight="1" x14ac:dyDescent="0.2">
      <c r="B56" s="122"/>
      <c r="C56" s="1249" t="s">
        <v>47</v>
      </c>
      <c r="D56" s="1249"/>
      <c r="E56" s="1250"/>
      <c r="F56" s="354">
        <v>201</v>
      </c>
      <c r="G56" s="354">
        <v>149</v>
      </c>
      <c r="H56" s="355">
        <v>164</v>
      </c>
    </row>
    <row r="57" spans="2:8" ht="53.25" customHeight="1" x14ac:dyDescent="0.2">
      <c r="B57" s="122"/>
      <c r="C57" s="1251" t="s">
        <v>48</v>
      </c>
      <c r="D57" s="1251"/>
      <c r="E57" s="1252"/>
      <c r="F57" s="356">
        <v>2111</v>
      </c>
      <c r="G57" s="356">
        <v>2284</v>
      </c>
      <c r="H57" s="357">
        <v>2413</v>
      </c>
    </row>
    <row r="58" spans="2:8" ht="45.75" customHeight="1" x14ac:dyDescent="0.2">
      <c r="B58" s="123"/>
      <c r="C58" s="1239" t="s">
        <v>566</v>
      </c>
      <c r="D58" s="1240"/>
      <c r="E58" s="1241"/>
      <c r="F58" s="358">
        <v>801</v>
      </c>
      <c r="G58" s="358">
        <v>762</v>
      </c>
      <c r="H58" s="359">
        <v>756</v>
      </c>
    </row>
    <row r="59" spans="2:8" ht="45.75" customHeight="1" x14ac:dyDescent="0.2">
      <c r="B59" s="123"/>
      <c r="C59" s="1239" t="s">
        <v>567</v>
      </c>
      <c r="D59" s="1240"/>
      <c r="E59" s="1241"/>
      <c r="F59" s="358">
        <v>601</v>
      </c>
      <c r="G59" s="358">
        <v>601</v>
      </c>
      <c r="H59" s="359">
        <v>702</v>
      </c>
    </row>
    <row r="60" spans="2:8" ht="45.75" customHeight="1" x14ac:dyDescent="0.2">
      <c r="B60" s="123"/>
      <c r="C60" s="1239" t="s">
        <v>568</v>
      </c>
      <c r="D60" s="1240"/>
      <c r="E60" s="1241"/>
      <c r="F60" s="358">
        <v>228</v>
      </c>
      <c r="G60" s="358">
        <v>421</v>
      </c>
      <c r="H60" s="359">
        <v>395</v>
      </c>
    </row>
    <row r="61" spans="2:8" ht="45.75" customHeight="1" x14ac:dyDescent="0.2">
      <c r="B61" s="123"/>
      <c r="C61" s="1239" t="s">
        <v>569</v>
      </c>
      <c r="D61" s="1240"/>
      <c r="E61" s="1241"/>
      <c r="F61" s="358" t="s">
        <v>486</v>
      </c>
      <c r="G61" s="358">
        <v>264</v>
      </c>
      <c r="H61" s="359">
        <v>347</v>
      </c>
    </row>
    <row r="62" spans="2:8" ht="45.75" customHeight="1" thickBot="1" x14ac:dyDescent="0.25">
      <c r="B62" s="124"/>
      <c r="C62" s="1242" t="s">
        <v>570</v>
      </c>
      <c r="D62" s="1243"/>
      <c r="E62" s="1244"/>
      <c r="F62" s="360">
        <v>131</v>
      </c>
      <c r="G62" s="360">
        <v>145</v>
      </c>
      <c r="H62" s="361">
        <v>146</v>
      </c>
    </row>
    <row r="63" spans="2:8" ht="52.5" customHeight="1" thickBot="1" x14ac:dyDescent="0.25">
      <c r="B63" s="125"/>
      <c r="C63" s="1245" t="s">
        <v>49</v>
      </c>
      <c r="D63" s="1245"/>
      <c r="E63" s="1246"/>
      <c r="F63" s="362">
        <v>4363</v>
      </c>
      <c r="G63" s="362">
        <v>4381</v>
      </c>
      <c r="H63" s="363">
        <v>4382</v>
      </c>
    </row>
    <row r="64" spans="2:8" ht="13.2" x14ac:dyDescent="0.2"/>
  </sheetData>
  <sheetProtection algorithmName="SHA-512" hashValue="CeQkRq98Nb8xS7xJ5L23amDz1uq9qczyW4/Vo4IGRlUGf9oCOI1DOaAzSp13K7tmRpS31LnK9+kq0t/9pYsW2A==" saltValue="bkHXRlcN9Ygdu9sxMYJ3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FD200-BB38-4485-A073-53A9F1EFF53F}">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571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572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1" t="s">
        <v>580</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2" x14ac:dyDescent="0.2">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2" x14ac:dyDescent="0.2">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2" x14ac:dyDescent="0.2">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2" x14ac:dyDescent="0.2">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573</v>
      </c>
    </row>
    <row r="50" spans="1:109" ht="13.2" x14ac:dyDescent="0.2">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524</v>
      </c>
      <c r="BQ50" s="1259"/>
      <c r="BR50" s="1259"/>
      <c r="BS50" s="1259"/>
      <c r="BT50" s="1259"/>
      <c r="BU50" s="1259"/>
      <c r="BV50" s="1259"/>
      <c r="BW50" s="1259"/>
      <c r="BX50" s="1259" t="s">
        <v>525</v>
      </c>
      <c r="BY50" s="1259"/>
      <c r="BZ50" s="1259"/>
      <c r="CA50" s="1259"/>
      <c r="CB50" s="1259"/>
      <c r="CC50" s="1259"/>
      <c r="CD50" s="1259"/>
      <c r="CE50" s="1259"/>
      <c r="CF50" s="1259" t="s">
        <v>526</v>
      </c>
      <c r="CG50" s="1259"/>
      <c r="CH50" s="1259"/>
      <c r="CI50" s="1259"/>
      <c r="CJ50" s="1259"/>
      <c r="CK50" s="1259"/>
      <c r="CL50" s="1259"/>
      <c r="CM50" s="1259"/>
      <c r="CN50" s="1259" t="s">
        <v>527</v>
      </c>
      <c r="CO50" s="1259"/>
      <c r="CP50" s="1259"/>
      <c r="CQ50" s="1259"/>
      <c r="CR50" s="1259"/>
      <c r="CS50" s="1259"/>
      <c r="CT50" s="1259"/>
      <c r="CU50" s="1259"/>
      <c r="CV50" s="1259" t="s">
        <v>528</v>
      </c>
      <c r="CW50" s="1259"/>
      <c r="CX50" s="1259"/>
      <c r="CY50" s="1259"/>
      <c r="CZ50" s="1259"/>
      <c r="DA50" s="1259"/>
      <c r="DB50" s="1259"/>
      <c r="DC50" s="1259"/>
    </row>
    <row r="51" spans="1:109" ht="13.5" customHeight="1" x14ac:dyDescent="0.2">
      <c r="B51" s="372"/>
      <c r="G51" s="1270"/>
      <c r="H51" s="1270"/>
      <c r="I51" s="1274"/>
      <c r="J51" s="1274"/>
      <c r="K51" s="1260"/>
      <c r="L51" s="1260"/>
      <c r="M51" s="1260"/>
      <c r="N51" s="1260"/>
      <c r="AM51" s="381"/>
      <c r="AN51" s="1258" t="s">
        <v>574</v>
      </c>
      <c r="AO51" s="1258"/>
      <c r="AP51" s="1258"/>
      <c r="AQ51" s="1258"/>
      <c r="AR51" s="1258"/>
      <c r="AS51" s="1258"/>
      <c r="AT51" s="1258"/>
      <c r="AU51" s="1258"/>
      <c r="AV51" s="1258"/>
      <c r="AW51" s="1258"/>
      <c r="AX51" s="1258"/>
      <c r="AY51" s="1258"/>
      <c r="AZ51" s="1258"/>
      <c r="BA51" s="1258"/>
      <c r="BB51" s="1258" t="s">
        <v>575</v>
      </c>
      <c r="BC51" s="1258"/>
      <c r="BD51" s="1258"/>
      <c r="BE51" s="1258"/>
      <c r="BF51" s="1258"/>
      <c r="BG51" s="1258"/>
      <c r="BH51" s="1258"/>
      <c r="BI51" s="1258"/>
      <c r="BJ51" s="1258"/>
      <c r="BK51" s="1258"/>
      <c r="BL51" s="1258"/>
      <c r="BM51" s="1258"/>
      <c r="BN51" s="1258"/>
      <c r="BO51" s="1258"/>
      <c r="BP51" s="1255">
        <v>28.1</v>
      </c>
      <c r="BQ51" s="1255"/>
      <c r="BR51" s="1255"/>
      <c r="BS51" s="1255"/>
      <c r="BT51" s="1255"/>
      <c r="BU51" s="1255"/>
      <c r="BV51" s="1255"/>
      <c r="BW51" s="1255"/>
      <c r="BX51" s="1255">
        <v>13.9</v>
      </c>
      <c r="BY51" s="1255"/>
      <c r="BZ51" s="1255"/>
      <c r="CA51" s="1255"/>
      <c r="CB51" s="1255"/>
      <c r="CC51" s="1255"/>
      <c r="CD51" s="1255"/>
      <c r="CE51" s="1255"/>
      <c r="CF51" s="1255">
        <v>7.3</v>
      </c>
      <c r="CG51" s="1255"/>
      <c r="CH51" s="1255"/>
      <c r="CI51" s="1255"/>
      <c r="CJ51" s="1255"/>
      <c r="CK51" s="1255"/>
      <c r="CL51" s="1255"/>
      <c r="CM51" s="1255"/>
      <c r="CN51" s="1255">
        <v>2.2000000000000002</v>
      </c>
      <c r="CO51" s="1255"/>
      <c r="CP51" s="1255"/>
      <c r="CQ51" s="1255"/>
      <c r="CR51" s="1255"/>
      <c r="CS51" s="1255"/>
      <c r="CT51" s="1255"/>
      <c r="CU51" s="1255"/>
      <c r="CV51" s="1255">
        <v>1.2</v>
      </c>
      <c r="CW51" s="1255"/>
      <c r="CX51" s="1255"/>
      <c r="CY51" s="1255"/>
      <c r="CZ51" s="1255"/>
      <c r="DA51" s="1255"/>
      <c r="DB51" s="1255"/>
      <c r="DC51" s="1255"/>
    </row>
    <row r="52" spans="1:109" ht="13.2" x14ac:dyDescent="0.2">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576</v>
      </c>
      <c r="BC53" s="1258"/>
      <c r="BD53" s="1258"/>
      <c r="BE53" s="1258"/>
      <c r="BF53" s="1258"/>
      <c r="BG53" s="1258"/>
      <c r="BH53" s="1258"/>
      <c r="BI53" s="1258"/>
      <c r="BJ53" s="1258"/>
      <c r="BK53" s="1258"/>
      <c r="BL53" s="1258"/>
      <c r="BM53" s="1258"/>
      <c r="BN53" s="1258"/>
      <c r="BO53" s="1258"/>
      <c r="BP53" s="1255">
        <v>62.6</v>
      </c>
      <c r="BQ53" s="1255"/>
      <c r="BR53" s="1255"/>
      <c r="BS53" s="1255"/>
      <c r="BT53" s="1255"/>
      <c r="BU53" s="1255"/>
      <c r="BV53" s="1255"/>
      <c r="BW53" s="1255"/>
      <c r="BX53" s="1255">
        <v>64.400000000000006</v>
      </c>
      <c r="BY53" s="1255"/>
      <c r="BZ53" s="1255"/>
      <c r="CA53" s="1255"/>
      <c r="CB53" s="1255"/>
      <c r="CC53" s="1255"/>
      <c r="CD53" s="1255"/>
      <c r="CE53" s="1255"/>
      <c r="CF53" s="1255">
        <v>66</v>
      </c>
      <c r="CG53" s="1255"/>
      <c r="CH53" s="1255"/>
      <c r="CI53" s="1255"/>
      <c r="CJ53" s="1255"/>
      <c r="CK53" s="1255"/>
      <c r="CL53" s="1255"/>
      <c r="CM53" s="1255"/>
      <c r="CN53" s="1255">
        <v>67.8</v>
      </c>
      <c r="CO53" s="1255"/>
      <c r="CP53" s="1255"/>
      <c r="CQ53" s="1255"/>
      <c r="CR53" s="1255"/>
      <c r="CS53" s="1255"/>
      <c r="CT53" s="1255"/>
      <c r="CU53" s="1255"/>
      <c r="CV53" s="1255">
        <v>68.599999999999994</v>
      </c>
      <c r="CW53" s="1255"/>
      <c r="CX53" s="1255"/>
      <c r="CY53" s="1255"/>
      <c r="CZ53" s="1255"/>
      <c r="DA53" s="1255"/>
      <c r="DB53" s="1255"/>
      <c r="DC53" s="1255"/>
    </row>
    <row r="54" spans="1:109" ht="13.2" x14ac:dyDescent="0.2">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80"/>
      <c r="B55" s="372"/>
      <c r="G55" s="1253"/>
      <c r="H55" s="1253"/>
      <c r="I55" s="1253"/>
      <c r="J55" s="1253"/>
      <c r="K55" s="1260"/>
      <c r="L55" s="1260"/>
      <c r="M55" s="1260"/>
      <c r="N55" s="1260"/>
      <c r="AN55" s="1259" t="s">
        <v>577</v>
      </c>
      <c r="AO55" s="1259"/>
      <c r="AP55" s="1259"/>
      <c r="AQ55" s="1259"/>
      <c r="AR55" s="1259"/>
      <c r="AS55" s="1259"/>
      <c r="AT55" s="1259"/>
      <c r="AU55" s="1259"/>
      <c r="AV55" s="1259"/>
      <c r="AW55" s="1259"/>
      <c r="AX55" s="1259"/>
      <c r="AY55" s="1259"/>
      <c r="AZ55" s="1259"/>
      <c r="BA55" s="1259"/>
      <c r="BB55" s="1258" t="s">
        <v>575</v>
      </c>
      <c r="BC55" s="1258"/>
      <c r="BD55" s="1258"/>
      <c r="BE55" s="1258"/>
      <c r="BF55" s="1258"/>
      <c r="BG55" s="1258"/>
      <c r="BH55" s="1258"/>
      <c r="BI55" s="1258"/>
      <c r="BJ55" s="1258"/>
      <c r="BK55" s="1258"/>
      <c r="BL55" s="1258"/>
      <c r="BM55" s="1258"/>
      <c r="BN55" s="1258"/>
      <c r="BO55" s="1258"/>
      <c r="BP55" s="1255">
        <v>3.4</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ht="13.2" x14ac:dyDescent="0.2">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576</v>
      </c>
      <c r="BC57" s="1258"/>
      <c r="BD57" s="1258"/>
      <c r="BE57" s="1258"/>
      <c r="BF57" s="1258"/>
      <c r="BG57" s="1258"/>
      <c r="BH57" s="1258"/>
      <c r="BI57" s="1258"/>
      <c r="BJ57" s="1258"/>
      <c r="BK57" s="1258"/>
      <c r="BL57" s="1258"/>
      <c r="BM57" s="1258"/>
      <c r="BN57" s="1258"/>
      <c r="BO57" s="1258"/>
      <c r="BP57" s="1255">
        <v>62.8</v>
      </c>
      <c r="BQ57" s="1255"/>
      <c r="BR57" s="1255"/>
      <c r="BS57" s="1255"/>
      <c r="BT57" s="1255"/>
      <c r="BU57" s="1255"/>
      <c r="BV57" s="1255"/>
      <c r="BW57" s="1255"/>
      <c r="BX57" s="1255">
        <v>62.7</v>
      </c>
      <c r="BY57" s="1255"/>
      <c r="BZ57" s="1255"/>
      <c r="CA57" s="1255"/>
      <c r="CB57" s="1255"/>
      <c r="CC57" s="1255"/>
      <c r="CD57" s="1255"/>
      <c r="CE57" s="1255"/>
      <c r="CF57" s="1255">
        <v>63.1</v>
      </c>
      <c r="CG57" s="1255"/>
      <c r="CH57" s="1255"/>
      <c r="CI57" s="1255"/>
      <c r="CJ57" s="1255"/>
      <c r="CK57" s="1255"/>
      <c r="CL57" s="1255"/>
      <c r="CM57" s="1255"/>
      <c r="CN57" s="1255">
        <v>64</v>
      </c>
      <c r="CO57" s="1255"/>
      <c r="CP57" s="1255"/>
      <c r="CQ57" s="1255"/>
      <c r="CR57" s="1255"/>
      <c r="CS57" s="1255"/>
      <c r="CT57" s="1255"/>
      <c r="CU57" s="1255"/>
      <c r="CV57" s="1255">
        <v>64</v>
      </c>
      <c r="CW57" s="1255"/>
      <c r="CX57" s="1255"/>
      <c r="CY57" s="1255"/>
      <c r="CZ57" s="1255"/>
      <c r="DA57" s="1255"/>
      <c r="DB57" s="1255"/>
      <c r="DC57" s="1255"/>
      <c r="DD57" s="385"/>
      <c r="DE57" s="384"/>
    </row>
    <row r="58" spans="1:109" s="380" customFormat="1" ht="13.2" x14ac:dyDescent="0.2">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578</v>
      </c>
    </row>
    <row r="64" spans="1:109" ht="13.2" x14ac:dyDescent="0.2">
      <c r="B64" s="372"/>
      <c r="G64" s="379"/>
      <c r="I64" s="392"/>
      <c r="J64" s="392"/>
      <c r="K64" s="392"/>
      <c r="L64" s="392"/>
      <c r="M64" s="392"/>
      <c r="N64" s="393"/>
      <c r="AM64" s="379"/>
      <c r="AN64" s="379" t="s">
        <v>572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1" t="s">
        <v>581</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2" x14ac:dyDescent="0.2">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2" x14ac:dyDescent="0.2">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2" x14ac:dyDescent="0.2">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2" x14ac:dyDescent="0.2">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573</v>
      </c>
    </row>
    <row r="72" spans="2:107" ht="13.2" x14ac:dyDescent="0.2">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524</v>
      </c>
      <c r="BQ72" s="1259"/>
      <c r="BR72" s="1259"/>
      <c r="BS72" s="1259"/>
      <c r="BT72" s="1259"/>
      <c r="BU72" s="1259"/>
      <c r="BV72" s="1259"/>
      <c r="BW72" s="1259"/>
      <c r="BX72" s="1259" t="s">
        <v>525</v>
      </c>
      <c r="BY72" s="1259"/>
      <c r="BZ72" s="1259"/>
      <c r="CA72" s="1259"/>
      <c r="CB72" s="1259"/>
      <c r="CC72" s="1259"/>
      <c r="CD72" s="1259"/>
      <c r="CE72" s="1259"/>
      <c r="CF72" s="1259" t="s">
        <v>526</v>
      </c>
      <c r="CG72" s="1259"/>
      <c r="CH72" s="1259"/>
      <c r="CI72" s="1259"/>
      <c r="CJ72" s="1259"/>
      <c r="CK72" s="1259"/>
      <c r="CL72" s="1259"/>
      <c r="CM72" s="1259"/>
      <c r="CN72" s="1259" t="s">
        <v>527</v>
      </c>
      <c r="CO72" s="1259"/>
      <c r="CP72" s="1259"/>
      <c r="CQ72" s="1259"/>
      <c r="CR72" s="1259"/>
      <c r="CS72" s="1259"/>
      <c r="CT72" s="1259"/>
      <c r="CU72" s="1259"/>
      <c r="CV72" s="1259" t="s">
        <v>528</v>
      </c>
      <c r="CW72" s="1259"/>
      <c r="CX72" s="1259"/>
      <c r="CY72" s="1259"/>
      <c r="CZ72" s="1259"/>
      <c r="DA72" s="1259"/>
      <c r="DB72" s="1259"/>
      <c r="DC72" s="1259"/>
    </row>
    <row r="73" spans="2:107" ht="13.2" x14ac:dyDescent="0.2">
      <c r="B73" s="372"/>
      <c r="G73" s="1270"/>
      <c r="H73" s="1270"/>
      <c r="I73" s="1270"/>
      <c r="J73" s="1270"/>
      <c r="K73" s="1254"/>
      <c r="L73" s="1254"/>
      <c r="M73" s="1254"/>
      <c r="N73" s="1254"/>
      <c r="AM73" s="381"/>
      <c r="AN73" s="1258" t="s">
        <v>574</v>
      </c>
      <c r="AO73" s="1258"/>
      <c r="AP73" s="1258"/>
      <c r="AQ73" s="1258"/>
      <c r="AR73" s="1258"/>
      <c r="AS73" s="1258"/>
      <c r="AT73" s="1258"/>
      <c r="AU73" s="1258"/>
      <c r="AV73" s="1258"/>
      <c r="AW73" s="1258"/>
      <c r="AX73" s="1258"/>
      <c r="AY73" s="1258"/>
      <c r="AZ73" s="1258"/>
      <c r="BA73" s="1258"/>
      <c r="BB73" s="1258" t="s">
        <v>575</v>
      </c>
      <c r="BC73" s="1258"/>
      <c r="BD73" s="1258"/>
      <c r="BE73" s="1258"/>
      <c r="BF73" s="1258"/>
      <c r="BG73" s="1258"/>
      <c r="BH73" s="1258"/>
      <c r="BI73" s="1258"/>
      <c r="BJ73" s="1258"/>
      <c r="BK73" s="1258"/>
      <c r="BL73" s="1258"/>
      <c r="BM73" s="1258"/>
      <c r="BN73" s="1258"/>
      <c r="BO73" s="1258"/>
      <c r="BP73" s="1255">
        <v>28.1</v>
      </c>
      <c r="BQ73" s="1255"/>
      <c r="BR73" s="1255"/>
      <c r="BS73" s="1255"/>
      <c r="BT73" s="1255"/>
      <c r="BU73" s="1255"/>
      <c r="BV73" s="1255"/>
      <c r="BW73" s="1255"/>
      <c r="BX73" s="1255">
        <v>13.9</v>
      </c>
      <c r="BY73" s="1255"/>
      <c r="BZ73" s="1255"/>
      <c r="CA73" s="1255"/>
      <c r="CB73" s="1255"/>
      <c r="CC73" s="1255"/>
      <c r="CD73" s="1255"/>
      <c r="CE73" s="1255"/>
      <c r="CF73" s="1255">
        <v>7.3</v>
      </c>
      <c r="CG73" s="1255"/>
      <c r="CH73" s="1255"/>
      <c r="CI73" s="1255"/>
      <c r="CJ73" s="1255"/>
      <c r="CK73" s="1255"/>
      <c r="CL73" s="1255"/>
      <c r="CM73" s="1255"/>
      <c r="CN73" s="1255">
        <v>2.2000000000000002</v>
      </c>
      <c r="CO73" s="1255"/>
      <c r="CP73" s="1255"/>
      <c r="CQ73" s="1255"/>
      <c r="CR73" s="1255"/>
      <c r="CS73" s="1255"/>
      <c r="CT73" s="1255"/>
      <c r="CU73" s="1255"/>
      <c r="CV73" s="1255">
        <v>1.2</v>
      </c>
      <c r="CW73" s="1255"/>
      <c r="CX73" s="1255"/>
      <c r="CY73" s="1255"/>
      <c r="CZ73" s="1255"/>
      <c r="DA73" s="1255"/>
      <c r="DB73" s="1255"/>
      <c r="DC73" s="1255"/>
    </row>
    <row r="74" spans="2:107" ht="13.2" x14ac:dyDescent="0.2">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579</v>
      </c>
      <c r="BC75" s="1258"/>
      <c r="BD75" s="1258"/>
      <c r="BE75" s="1258"/>
      <c r="BF75" s="1258"/>
      <c r="BG75" s="1258"/>
      <c r="BH75" s="1258"/>
      <c r="BI75" s="1258"/>
      <c r="BJ75" s="1258"/>
      <c r="BK75" s="1258"/>
      <c r="BL75" s="1258"/>
      <c r="BM75" s="1258"/>
      <c r="BN75" s="1258"/>
      <c r="BO75" s="1258"/>
      <c r="BP75" s="1255">
        <v>8.5</v>
      </c>
      <c r="BQ75" s="1255"/>
      <c r="BR75" s="1255"/>
      <c r="BS75" s="1255"/>
      <c r="BT75" s="1255"/>
      <c r="BU75" s="1255"/>
      <c r="BV75" s="1255"/>
      <c r="BW75" s="1255"/>
      <c r="BX75" s="1255">
        <v>8.1</v>
      </c>
      <c r="BY75" s="1255"/>
      <c r="BZ75" s="1255"/>
      <c r="CA75" s="1255"/>
      <c r="CB75" s="1255"/>
      <c r="CC75" s="1255"/>
      <c r="CD75" s="1255"/>
      <c r="CE75" s="1255"/>
      <c r="CF75" s="1255">
        <v>8</v>
      </c>
      <c r="CG75" s="1255"/>
      <c r="CH75" s="1255"/>
      <c r="CI75" s="1255"/>
      <c r="CJ75" s="1255"/>
      <c r="CK75" s="1255"/>
      <c r="CL75" s="1255"/>
      <c r="CM75" s="1255"/>
      <c r="CN75" s="1255">
        <v>8.5</v>
      </c>
      <c r="CO75" s="1255"/>
      <c r="CP75" s="1255"/>
      <c r="CQ75" s="1255"/>
      <c r="CR75" s="1255"/>
      <c r="CS75" s="1255"/>
      <c r="CT75" s="1255"/>
      <c r="CU75" s="1255"/>
      <c r="CV75" s="1255">
        <v>8.3000000000000007</v>
      </c>
      <c r="CW75" s="1255"/>
      <c r="CX75" s="1255"/>
      <c r="CY75" s="1255"/>
      <c r="CZ75" s="1255"/>
      <c r="DA75" s="1255"/>
      <c r="DB75" s="1255"/>
      <c r="DC75" s="1255"/>
    </row>
    <row r="76" spans="2:107" ht="13.2" x14ac:dyDescent="0.2">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72"/>
      <c r="G77" s="1253"/>
      <c r="H77" s="1253"/>
      <c r="I77" s="1253"/>
      <c r="J77" s="1253"/>
      <c r="K77" s="1254"/>
      <c r="L77" s="1254"/>
      <c r="M77" s="1254"/>
      <c r="N77" s="1254"/>
      <c r="AN77" s="1259" t="s">
        <v>577</v>
      </c>
      <c r="AO77" s="1259"/>
      <c r="AP77" s="1259"/>
      <c r="AQ77" s="1259"/>
      <c r="AR77" s="1259"/>
      <c r="AS77" s="1259"/>
      <c r="AT77" s="1259"/>
      <c r="AU77" s="1259"/>
      <c r="AV77" s="1259"/>
      <c r="AW77" s="1259"/>
      <c r="AX77" s="1259"/>
      <c r="AY77" s="1259"/>
      <c r="AZ77" s="1259"/>
      <c r="BA77" s="1259"/>
      <c r="BB77" s="1258" t="s">
        <v>575</v>
      </c>
      <c r="BC77" s="1258"/>
      <c r="BD77" s="1258"/>
      <c r="BE77" s="1258"/>
      <c r="BF77" s="1258"/>
      <c r="BG77" s="1258"/>
      <c r="BH77" s="1258"/>
      <c r="BI77" s="1258"/>
      <c r="BJ77" s="1258"/>
      <c r="BK77" s="1258"/>
      <c r="BL77" s="1258"/>
      <c r="BM77" s="1258"/>
      <c r="BN77" s="1258"/>
      <c r="BO77" s="1258"/>
      <c r="BP77" s="1255">
        <v>3.4</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579</v>
      </c>
      <c r="BC79" s="1258"/>
      <c r="BD79" s="1258"/>
      <c r="BE79" s="1258"/>
      <c r="BF79" s="1258"/>
      <c r="BG79" s="1258"/>
      <c r="BH79" s="1258"/>
      <c r="BI79" s="1258"/>
      <c r="BJ79" s="1258"/>
      <c r="BK79" s="1258"/>
      <c r="BL79" s="1258"/>
      <c r="BM79" s="1258"/>
      <c r="BN79" s="1258"/>
      <c r="BO79" s="1258"/>
      <c r="BP79" s="1255">
        <v>8.8000000000000007</v>
      </c>
      <c r="BQ79" s="1255"/>
      <c r="BR79" s="1255"/>
      <c r="BS79" s="1255"/>
      <c r="BT79" s="1255"/>
      <c r="BU79" s="1255"/>
      <c r="BV79" s="1255"/>
      <c r="BW79" s="1255"/>
      <c r="BX79" s="1255">
        <v>8.3000000000000007</v>
      </c>
      <c r="BY79" s="1255"/>
      <c r="BZ79" s="1255"/>
      <c r="CA79" s="1255"/>
      <c r="CB79" s="1255"/>
      <c r="CC79" s="1255"/>
      <c r="CD79" s="1255"/>
      <c r="CE79" s="1255"/>
      <c r="CF79" s="1255">
        <v>8.1</v>
      </c>
      <c r="CG79" s="1255"/>
      <c r="CH79" s="1255"/>
      <c r="CI79" s="1255"/>
      <c r="CJ79" s="1255"/>
      <c r="CK79" s="1255"/>
      <c r="CL79" s="1255"/>
      <c r="CM79" s="1255"/>
      <c r="CN79" s="1255">
        <v>8.1999999999999993</v>
      </c>
      <c r="CO79" s="1255"/>
      <c r="CP79" s="1255"/>
      <c r="CQ79" s="1255"/>
      <c r="CR79" s="1255"/>
      <c r="CS79" s="1255"/>
      <c r="CT79" s="1255"/>
      <c r="CU79" s="1255"/>
      <c r="CV79" s="1255">
        <v>8.3000000000000007</v>
      </c>
      <c r="CW79" s="1255"/>
      <c r="CX79" s="1255"/>
      <c r="CY79" s="1255"/>
      <c r="CZ79" s="1255"/>
      <c r="DA79" s="1255"/>
      <c r="DB79" s="1255"/>
      <c r="DC79" s="1255"/>
    </row>
    <row r="80" spans="2:107" ht="13.2" x14ac:dyDescent="0.2">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6cWk7NC+VsjOgNYYhkwCHlUlY9SbAy3daCZtYV1df52aaPoAn+TLAmOrpyBUhgwCwpZEw2XpEX/tJE+XXL8/SQ==" saltValue="FX+7dKJ/2kKMlnlEnEdzY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49FF5-AECD-4954-87CC-CF59FBC363D8}">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LPEFkhJ89pH+6jLNxgA/RyVlD/SX0HAJ/EiANvfI9EOSickGatGlPvTGoIWvkHoC4uKCgoRfqMWvJjjB/TpPdA==" saltValue="AnlIZmjSkx/G+Xh1FxpGc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04BD0-D7D7-48B5-96E8-61112CE5AA1A}">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bVknf/ymcDh7LxdqSMT+7OyblATAejTKjQ8vFGyKcbA66+j74wr32cY+39Zm89V/TLnOfJUGPdzEBit/LTrK5g==" saltValue="yuJtI6EmnwZ1n+u3n/BaU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61358</v>
      </c>
      <c r="E3" s="144"/>
      <c r="F3" s="145">
        <v>125391</v>
      </c>
      <c r="G3" s="146"/>
      <c r="H3" s="147"/>
    </row>
    <row r="4" spans="1:8" x14ac:dyDescent="0.2">
      <c r="A4" s="148"/>
      <c r="B4" s="149"/>
      <c r="C4" s="150"/>
      <c r="D4" s="151">
        <v>47546</v>
      </c>
      <c r="E4" s="152"/>
      <c r="F4" s="153">
        <v>68516</v>
      </c>
      <c r="G4" s="154"/>
      <c r="H4" s="155"/>
    </row>
    <row r="5" spans="1:8" x14ac:dyDescent="0.2">
      <c r="A5" s="136" t="s">
        <v>518</v>
      </c>
      <c r="B5" s="141"/>
      <c r="C5" s="142"/>
      <c r="D5" s="143">
        <v>82204</v>
      </c>
      <c r="E5" s="144"/>
      <c r="F5" s="145">
        <v>138402</v>
      </c>
      <c r="G5" s="146"/>
      <c r="H5" s="147"/>
    </row>
    <row r="6" spans="1:8" x14ac:dyDescent="0.2">
      <c r="A6" s="148"/>
      <c r="B6" s="149"/>
      <c r="C6" s="150"/>
      <c r="D6" s="151">
        <v>61985</v>
      </c>
      <c r="E6" s="152"/>
      <c r="F6" s="153">
        <v>70652</v>
      </c>
      <c r="G6" s="154"/>
      <c r="H6" s="155"/>
    </row>
    <row r="7" spans="1:8" x14ac:dyDescent="0.2">
      <c r="A7" s="136" t="s">
        <v>519</v>
      </c>
      <c r="B7" s="141"/>
      <c r="C7" s="142"/>
      <c r="D7" s="143">
        <v>97763</v>
      </c>
      <c r="E7" s="144"/>
      <c r="F7" s="145">
        <v>146367</v>
      </c>
      <c r="G7" s="146"/>
      <c r="H7" s="147"/>
    </row>
    <row r="8" spans="1:8" x14ac:dyDescent="0.2">
      <c r="A8" s="148"/>
      <c r="B8" s="149"/>
      <c r="C8" s="150"/>
      <c r="D8" s="151">
        <v>84117</v>
      </c>
      <c r="E8" s="152"/>
      <c r="F8" s="153">
        <v>79441</v>
      </c>
      <c r="G8" s="154"/>
      <c r="H8" s="155"/>
    </row>
    <row r="9" spans="1:8" x14ac:dyDescent="0.2">
      <c r="A9" s="136" t="s">
        <v>520</v>
      </c>
      <c r="B9" s="141"/>
      <c r="C9" s="142"/>
      <c r="D9" s="143">
        <v>151883</v>
      </c>
      <c r="E9" s="144"/>
      <c r="F9" s="145">
        <v>165181</v>
      </c>
      <c r="G9" s="146"/>
      <c r="H9" s="147"/>
    </row>
    <row r="10" spans="1:8" x14ac:dyDescent="0.2">
      <c r="A10" s="148"/>
      <c r="B10" s="149"/>
      <c r="C10" s="150"/>
      <c r="D10" s="151">
        <v>131726</v>
      </c>
      <c r="E10" s="152"/>
      <c r="F10" s="153">
        <v>82246</v>
      </c>
      <c r="G10" s="154"/>
      <c r="H10" s="155"/>
    </row>
    <row r="11" spans="1:8" x14ac:dyDescent="0.2">
      <c r="A11" s="136" t="s">
        <v>521</v>
      </c>
      <c r="B11" s="141"/>
      <c r="C11" s="142"/>
      <c r="D11" s="143">
        <v>171383</v>
      </c>
      <c r="E11" s="144"/>
      <c r="F11" s="145">
        <v>166234</v>
      </c>
      <c r="G11" s="146"/>
      <c r="H11" s="147"/>
    </row>
    <row r="12" spans="1:8" x14ac:dyDescent="0.2">
      <c r="A12" s="148"/>
      <c r="B12" s="149"/>
      <c r="C12" s="156"/>
      <c r="D12" s="151">
        <v>125305</v>
      </c>
      <c r="E12" s="152"/>
      <c r="F12" s="153">
        <v>89789</v>
      </c>
      <c r="G12" s="154"/>
      <c r="H12" s="155"/>
    </row>
    <row r="13" spans="1:8" x14ac:dyDescent="0.2">
      <c r="A13" s="136"/>
      <c r="B13" s="141"/>
      <c r="C13" s="157"/>
      <c r="D13" s="158">
        <v>112918</v>
      </c>
      <c r="E13" s="159"/>
      <c r="F13" s="160">
        <v>148315</v>
      </c>
      <c r="G13" s="161"/>
      <c r="H13" s="147"/>
    </row>
    <row r="14" spans="1:8" x14ac:dyDescent="0.2">
      <c r="A14" s="148"/>
      <c r="B14" s="149"/>
      <c r="C14" s="150"/>
      <c r="D14" s="151">
        <v>90136</v>
      </c>
      <c r="E14" s="152"/>
      <c r="F14" s="153">
        <v>78129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3.31</v>
      </c>
      <c r="C19" s="162">
        <f>ROUND(VALUE(SUBSTITUTE(実質収支比率等に係る経年分析!G$48,"▲","-")),2)</f>
        <v>4.93</v>
      </c>
      <c r="D19" s="162">
        <f>ROUND(VALUE(SUBSTITUTE(実質収支比率等に係る経年分析!H$48,"▲","-")),2)</f>
        <v>4.1500000000000004</v>
      </c>
      <c r="E19" s="162">
        <f>ROUND(VALUE(SUBSTITUTE(実質収支比率等に係る経年分析!I$48,"▲","-")),2)</f>
        <v>4.93</v>
      </c>
      <c r="F19" s="162">
        <f>ROUND(VALUE(SUBSTITUTE(実質収支比率等に係る経年分析!J$48,"▲","-")),2)</f>
        <v>3.7</v>
      </c>
    </row>
    <row r="20" spans="1:11" x14ac:dyDescent="0.2">
      <c r="A20" s="162" t="s">
        <v>53</v>
      </c>
      <c r="B20" s="162">
        <f>ROUND(VALUE(SUBSTITUTE(実質収支比率等に係る経年分析!F$47,"▲","-")),2)</f>
        <v>45.48</v>
      </c>
      <c r="C20" s="162">
        <f>ROUND(VALUE(SUBSTITUTE(実質収支比率等に係る経年分析!G$47,"▲","-")),2)</f>
        <v>43.27</v>
      </c>
      <c r="D20" s="162">
        <f>ROUND(VALUE(SUBSTITUTE(実質収支比率等に係る経年分析!H$47,"▲","-")),2)</f>
        <v>41.13</v>
      </c>
      <c r="E20" s="162">
        <f>ROUND(VALUE(SUBSTITUTE(実質収支比率等に係る経年分析!I$47,"▲","-")),2)</f>
        <v>39.299999999999997</v>
      </c>
      <c r="F20" s="162">
        <f>ROUND(VALUE(SUBSTITUTE(実質収支比率等に係る経年分析!J$47,"▲","-")),2)</f>
        <v>36.15</v>
      </c>
    </row>
    <row r="21" spans="1:11" x14ac:dyDescent="0.2">
      <c r="A21" s="162" t="s">
        <v>54</v>
      </c>
      <c r="B21" s="162">
        <f>IF(ISNUMBER(VALUE(SUBSTITUTE(実質収支比率等に係る経年分析!F$49,"▲","-"))),ROUND(VALUE(SUBSTITUTE(実質収支比率等に係る経年分析!F$49,"▲","-")),2),NA())</f>
        <v>0.17</v>
      </c>
      <c r="C21" s="162">
        <f>IF(ISNUMBER(VALUE(SUBSTITUTE(実質収支比率等に係る経年分析!G$49,"▲","-"))),ROUND(VALUE(SUBSTITUTE(実質収支比率等に係る経年分析!G$49,"▲","-")),2),NA())</f>
        <v>1.73</v>
      </c>
      <c r="D21" s="162">
        <f>IF(ISNUMBER(VALUE(SUBSTITUTE(実質収支比率等に係る経年分析!H$49,"▲","-"))),ROUND(VALUE(SUBSTITUTE(実質収支比率等に係る経年分析!H$49,"▲","-")),2),NA())</f>
        <v>-4.7</v>
      </c>
      <c r="E21" s="162">
        <f>IF(ISNUMBER(VALUE(SUBSTITUTE(実質収支比率等に係る経年分析!I$49,"▲","-"))),ROUND(VALUE(SUBSTITUTE(実質収支比率等に係る経年分析!I$49,"▲","-")),2),NA())</f>
        <v>-1.33</v>
      </c>
      <c r="F21" s="162">
        <f>IF(ISNUMBER(VALUE(SUBSTITUTE(実質収支比率等に係る経年分析!J$49,"▲","-"))),ROUND(VALUE(SUBSTITUTE(実質収支比率等に係る経年分析!J$49,"▲","-")),2),NA())</f>
        <v>-4.05</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0.77</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0.14000000000000001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0.59</v>
      </c>
    </row>
    <row r="33" spans="1:16" x14ac:dyDescent="0.2">
      <c r="A33" s="163" t="str">
        <f>IF(連結実質赤字比率に係る赤字・黒字の構成分析!C$37="",NA(),連結実質赤字比率に係る赤字・黒字の構成分析!C$37)</f>
        <v>生活排水処理事業会計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0.88</v>
      </c>
    </row>
    <row r="34" spans="1:16" x14ac:dyDescent="0.2">
      <c r="A34" s="163" t="str">
        <f>IF(連結実質赤字比率に係る赤字・黒字の構成分析!C$36="",NA(),連結実質赤字比率に係る赤字・黒字の構成分析!C$36)</f>
        <v>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1.25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1.98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1.95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1.33</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1.24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1.78</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3.31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4.93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4.1500000000000004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4.92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3.69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1099</v>
      </c>
      <c r="E42" s="164"/>
      <c r="F42" s="164"/>
      <c r="G42" s="164">
        <f>'実質公債費比率（分子）の構造'!L$52</f>
        <v>1101</v>
      </c>
      <c r="H42" s="164"/>
      <c r="I42" s="164"/>
      <c r="J42" s="164">
        <f>'実質公債費比率（分子）の構造'!M$52</f>
        <v>1086</v>
      </c>
      <c r="K42" s="164"/>
      <c r="L42" s="164"/>
      <c r="M42" s="164">
        <f>'実質公債費比率（分子）の構造'!N$52</f>
        <v>1038</v>
      </c>
      <c r="N42" s="164"/>
      <c r="O42" s="164"/>
      <c r="P42" s="164">
        <f>'実質公債費比率（分子）の構造'!O$52</f>
        <v>963</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16</v>
      </c>
      <c r="C45" s="164"/>
      <c r="D45" s="164"/>
      <c r="E45" s="164">
        <f>'実質公債費比率（分子）の構造'!L$49</f>
        <v>8</v>
      </c>
      <c r="F45" s="164"/>
      <c r="G45" s="164"/>
      <c r="H45" s="164">
        <f>'実質公債費比率（分子）の構造'!M$49</f>
        <v>12</v>
      </c>
      <c r="I45" s="164"/>
      <c r="J45" s="164"/>
      <c r="K45" s="164">
        <f>'実質公債費比率（分子）の構造'!N$49</f>
        <v>12</v>
      </c>
      <c r="L45" s="164"/>
      <c r="M45" s="164"/>
      <c r="N45" s="164">
        <f>'実質公債費比率（分子）の構造'!O$49</f>
        <v>10</v>
      </c>
      <c r="O45" s="164"/>
      <c r="P45" s="164"/>
    </row>
    <row r="46" spans="1:16" x14ac:dyDescent="0.2">
      <c r="A46" s="164" t="s">
        <v>64</v>
      </c>
      <c r="B46" s="164">
        <f>'実質公債費比率（分子）の構造'!K$48</f>
        <v>185</v>
      </c>
      <c r="C46" s="164"/>
      <c r="D46" s="164"/>
      <c r="E46" s="164">
        <f>'実質公債費比率（分子）の構造'!L$48</f>
        <v>203</v>
      </c>
      <c r="F46" s="164"/>
      <c r="G46" s="164"/>
      <c r="H46" s="164">
        <f>'実質公債費比率（分子）の構造'!M$48</f>
        <v>199</v>
      </c>
      <c r="I46" s="164"/>
      <c r="J46" s="164"/>
      <c r="K46" s="164">
        <f>'実質公債費比率（分子）の構造'!N$48</f>
        <v>178</v>
      </c>
      <c r="L46" s="164"/>
      <c r="M46" s="164"/>
      <c r="N46" s="164">
        <f>'実質公債費比率（分子）の構造'!O$48</f>
        <v>172</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1178</v>
      </c>
      <c r="C49" s="164"/>
      <c r="D49" s="164"/>
      <c r="E49" s="164">
        <f>'実質公債費比率（分子）の構造'!L$45</f>
        <v>1219</v>
      </c>
      <c r="F49" s="164"/>
      <c r="G49" s="164"/>
      <c r="H49" s="164">
        <f>'実質公債費比率（分子）の構造'!M$45</f>
        <v>1215</v>
      </c>
      <c r="I49" s="164"/>
      <c r="J49" s="164"/>
      <c r="K49" s="164">
        <f>'実質公債費比率（分子）の構造'!N$45</f>
        <v>1193</v>
      </c>
      <c r="L49" s="164"/>
      <c r="M49" s="164"/>
      <c r="N49" s="164">
        <f>'実質公債費比率（分子）の構造'!O$45</f>
        <v>1083</v>
      </c>
      <c r="O49" s="164"/>
      <c r="P49" s="164"/>
    </row>
    <row r="50" spans="1:16" x14ac:dyDescent="0.2">
      <c r="A50" s="164" t="s">
        <v>67</v>
      </c>
      <c r="B50" s="164" t="e">
        <f>NA()</f>
        <v>#N/A</v>
      </c>
      <c r="C50" s="164">
        <f>IF(ISNUMBER('実質公債費比率（分子）の構造'!K$53),'実質公債費比率（分子）の構造'!K$53,NA())</f>
        <v>280</v>
      </c>
      <c r="D50" s="164" t="e">
        <f>NA()</f>
        <v>#N/A</v>
      </c>
      <c r="E50" s="164" t="e">
        <f>NA()</f>
        <v>#N/A</v>
      </c>
      <c r="F50" s="164">
        <f>IF(ISNUMBER('実質公債費比率（分子）の構造'!L$53),'実質公債費比率（分子）の構造'!L$53,NA())</f>
        <v>329</v>
      </c>
      <c r="G50" s="164" t="e">
        <f>NA()</f>
        <v>#N/A</v>
      </c>
      <c r="H50" s="164" t="e">
        <f>NA()</f>
        <v>#N/A</v>
      </c>
      <c r="I50" s="164">
        <f>IF(ISNUMBER('実質公債費比率（分子）の構造'!M$53),'実質公債費比率（分子）の構造'!M$53,NA())</f>
        <v>340</v>
      </c>
      <c r="J50" s="164" t="e">
        <f>NA()</f>
        <v>#N/A</v>
      </c>
      <c r="K50" s="164" t="e">
        <f>NA()</f>
        <v>#N/A</v>
      </c>
      <c r="L50" s="164">
        <f>IF(ISNUMBER('実質公債費比率（分子）の構造'!N$53),'実質公債費比率（分子）の構造'!N$53,NA())</f>
        <v>345</v>
      </c>
      <c r="M50" s="164" t="e">
        <f>NA()</f>
        <v>#N/A</v>
      </c>
      <c r="N50" s="164" t="e">
        <f>NA()</f>
        <v>#N/A</v>
      </c>
      <c r="O50" s="164">
        <f>IF(ISNUMBER('実質公債費比率（分子）の構造'!O$53),'実質公債費比率（分子）の構造'!O$53,NA())</f>
        <v>302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8311</v>
      </c>
      <c r="E56" s="163"/>
      <c r="F56" s="163"/>
      <c r="G56" s="163">
        <f>'将来負担比率（分子）の構造'!J$52</f>
        <v>7671</v>
      </c>
      <c r="H56" s="163"/>
      <c r="I56" s="163"/>
      <c r="J56" s="163">
        <f>'将来負担比率（分子）の構造'!K$52</f>
        <v>7037</v>
      </c>
      <c r="K56" s="163"/>
      <c r="L56" s="163"/>
      <c r="M56" s="163">
        <f>'将来負担比率（分子）の構造'!L$52</f>
        <v>6693</v>
      </c>
      <c r="N56" s="163"/>
      <c r="O56" s="163"/>
      <c r="P56" s="163">
        <f>'将来負担比率（分子）の構造'!M$52</f>
        <v>6453</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3554</v>
      </c>
      <c r="E58" s="163"/>
      <c r="F58" s="163"/>
      <c r="G58" s="163">
        <f>'将来負担比率（分子）の構造'!J$50</f>
        <v>3842</v>
      </c>
      <c r="H58" s="163"/>
      <c r="I58" s="163"/>
      <c r="J58" s="163">
        <f>'将来負担比率（分子）の構造'!K$50</f>
        <v>3889</v>
      </c>
      <c r="K58" s="163"/>
      <c r="L58" s="163"/>
      <c r="M58" s="163">
        <f>'将来負担比率（分子）の構造'!L$50</f>
        <v>3852</v>
      </c>
      <c r="N58" s="163"/>
      <c r="O58" s="163"/>
      <c r="P58" s="163">
        <f>'将来負担比率（分子）の構造'!M$50</f>
        <v>3859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1265</v>
      </c>
      <c r="C62" s="163"/>
      <c r="D62" s="163"/>
      <c r="E62" s="163">
        <f>'将来負担比率（分子）の構造'!J$45</f>
        <v>1213</v>
      </c>
      <c r="F62" s="163"/>
      <c r="G62" s="163"/>
      <c r="H62" s="163">
        <f>'将来負担比率（分子）の構造'!K$45</f>
        <v>1200</v>
      </c>
      <c r="I62" s="163"/>
      <c r="J62" s="163"/>
      <c r="K62" s="163">
        <f>'将来負担比率（分子）の構造'!L$45</f>
        <v>1175</v>
      </c>
      <c r="L62" s="163"/>
      <c r="M62" s="163"/>
      <c r="N62" s="163">
        <f>'将来負担比率（分子）の構造'!M$45</f>
        <v>1179</v>
      </c>
      <c r="O62" s="163"/>
      <c r="P62" s="163"/>
    </row>
    <row r="63" spans="1:16" x14ac:dyDescent="0.2">
      <c r="A63" s="163" t="s">
        <v>34</v>
      </c>
      <c r="B63" s="163">
        <f>'将来負担比率（分子）の構造'!I$44</f>
        <v>71</v>
      </c>
      <c r="C63" s="163"/>
      <c r="D63" s="163"/>
      <c r="E63" s="163">
        <f>'将来負担比率（分子）の構造'!J$44</f>
        <v>60</v>
      </c>
      <c r="F63" s="163"/>
      <c r="G63" s="163"/>
      <c r="H63" s="163">
        <f>'将来負担比率（分子）の構造'!K$44</f>
        <v>51</v>
      </c>
      <c r="I63" s="163"/>
      <c r="J63" s="163"/>
      <c r="K63" s="163">
        <f>'将来負担比率（分子）の構造'!L$44</f>
        <v>36</v>
      </c>
      <c r="L63" s="163"/>
      <c r="M63" s="163"/>
      <c r="N63" s="163">
        <f>'将来負担比率（分子）の構造'!M$44</f>
        <v>32</v>
      </c>
      <c r="O63" s="163"/>
      <c r="P63" s="163"/>
    </row>
    <row r="64" spans="1:16" x14ac:dyDescent="0.2">
      <c r="A64" s="163" t="s">
        <v>33</v>
      </c>
      <c r="B64" s="163">
        <f>'将来負担比率（分子）の構造'!I$43</f>
        <v>2637</v>
      </c>
      <c r="C64" s="163"/>
      <c r="D64" s="163"/>
      <c r="E64" s="163">
        <f>'将来負担比率（分子）の構造'!J$43</f>
        <v>2435</v>
      </c>
      <c r="F64" s="163"/>
      <c r="G64" s="163"/>
      <c r="H64" s="163">
        <f>'将来負担比率（分子）の構造'!K$43</f>
        <v>2230</v>
      </c>
      <c r="I64" s="163"/>
      <c r="J64" s="163"/>
      <c r="K64" s="163">
        <f>'将来負担比率（分子）の構造'!L$43</f>
        <v>2025</v>
      </c>
      <c r="L64" s="163"/>
      <c r="M64" s="163"/>
      <c r="N64" s="163">
        <f>'将来負担比率（分子）の構造'!M$43</f>
        <v>1867</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8971</v>
      </c>
      <c r="C66" s="163"/>
      <c r="D66" s="163"/>
      <c r="E66" s="163">
        <f>'将来負担比率（分子）の構造'!J$41</f>
        <v>8371</v>
      </c>
      <c r="F66" s="163"/>
      <c r="G66" s="163"/>
      <c r="H66" s="163">
        <f>'将来負担比率（分子）の構造'!K$41</f>
        <v>7733</v>
      </c>
      <c r="I66" s="163"/>
      <c r="J66" s="163"/>
      <c r="K66" s="163">
        <f>'将来負担比率（分子）の構造'!L$41</f>
        <v>7399</v>
      </c>
      <c r="L66" s="163"/>
      <c r="M66" s="163"/>
      <c r="N66" s="163">
        <f>'将来負担比率（分子）の構造'!M$41</f>
        <v>7283</v>
      </c>
      <c r="O66" s="163"/>
      <c r="P66" s="163"/>
    </row>
    <row r="67" spans="1:16" x14ac:dyDescent="0.2">
      <c r="A67" s="163" t="s">
        <v>71</v>
      </c>
      <c r="B67" s="163" t="e">
        <f>NA()</f>
        <v>#N/A</v>
      </c>
      <c r="C67" s="163">
        <f>IF(ISNUMBER('将来負担比率（分子）の構造'!I$53), IF('将来負担比率（分子）の構造'!I$53 &lt; 0, 0, '将来負担比率（分子）の構造'!I$53), NA())</f>
        <v>1078</v>
      </c>
      <c r="D67" s="163" t="e">
        <f>NA()</f>
        <v>#N/A</v>
      </c>
      <c r="E67" s="163" t="e">
        <f>NA()</f>
        <v>#N/A</v>
      </c>
      <c r="F67" s="163">
        <f>IF(ISNUMBER('将来負担比率（分子）の構造'!J$53), IF('将来負担比率（分子）の構造'!J$53 &lt; 0, 0, '将来負担比率（分子）の構造'!J$53), NA())</f>
        <v>566</v>
      </c>
      <c r="G67" s="163" t="e">
        <f>NA()</f>
        <v>#N/A</v>
      </c>
      <c r="H67" s="163" t="e">
        <f>NA()</f>
        <v>#N/A</v>
      </c>
      <c r="I67" s="163">
        <f>IF(ISNUMBER('将来負担比率（分子）の構造'!K$53), IF('将来負担比率（分子）の構造'!K$53 &lt; 0, 0, '将来負担比率（分子）の構造'!K$53), NA())</f>
        <v>288</v>
      </c>
      <c r="J67" s="163" t="e">
        <f>NA()</f>
        <v>#N/A</v>
      </c>
      <c r="K67" s="163" t="e">
        <f>NA()</f>
        <v>#N/A</v>
      </c>
      <c r="L67" s="163">
        <f>IF(ISNUMBER('将来負担比率（分子）の構造'!L$53), IF('将来負担比率（分子）の構造'!L$53 &lt; 0, 0, '将来負担比率（分子）の構造'!L$53), NA())</f>
        <v>89</v>
      </c>
      <c r="M67" s="163" t="e">
        <f>NA()</f>
        <v>#N/A</v>
      </c>
      <c r="N67" s="163" t="e">
        <f>NA()</f>
        <v>#N/A</v>
      </c>
      <c r="O67" s="163">
        <f>IF(ISNUMBER('将来負担比率（分子）の構造'!M$53), IF('将来負担比率（分子）の構造'!M$53 &lt; 0, 0, '将来負担比率（分子）の構造'!M$53), NA())</f>
        <v>49</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2051</v>
      </c>
      <c r="C72" s="167">
        <f>基金残高に係る経年分析!G55</f>
        <v>1948</v>
      </c>
      <c r="D72" s="167">
        <f>基金残高に係る経年分析!H55</f>
        <v>1805</v>
      </c>
    </row>
    <row r="73" spans="1:16" x14ac:dyDescent="0.2">
      <c r="A73" s="166" t="s">
        <v>74</v>
      </c>
      <c r="B73" s="167">
        <f>基金残高に係る経年分析!F56</f>
        <v>201</v>
      </c>
      <c r="C73" s="167">
        <f>基金残高に係る経年分析!G56</f>
        <v>149</v>
      </c>
      <c r="D73" s="167">
        <f>基金残高に係る経年分析!H56</f>
        <v>164</v>
      </c>
    </row>
    <row r="74" spans="1:16" x14ac:dyDescent="0.2">
      <c r="A74" s="166" t="s">
        <v>75</v>
      </c>
      <c r="B74" s="167">
        <f>基金残高に係る経年分析!F57</f>
        <v>2111</v>
      </c>
      <c r="C74" s="167">
        <f>基金残高に係る経年分析!G57</f>
        <v>2284</v>
      </c>
      <c r="D74" s="167">
        <f>基金残高に係る経年分析!H57</f>
        <v>2413</v>
      </c>
    </row>
  </sheetData>
  <sheetProtection algorithmName="SHA-512" hashValue="R3UoyqiNt/OcGG8J0JBCXX8dXaerJzpQ2mRic++4/4klioi0hRiDdcgIdMBIWOuiM+isVqqU/+jm5HIqL6n9NA==" saltValue="TVIV2NuLj5Cg1yR+AvIC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0348@xen-net.local</cp:lastModifiedBy>
  <cp:lastPrinted>2026-03-10T07:16:04Z</cp:lastPrinted>
  <dcterms:created xsi:type="dcterms:W3CDTF">2026-02-23T07:22:30Z</dcterms:created>
  <dcterms:modified xsi:type="dcterms:W3CDTF">2026-09-18T07:51:43Z</dcterms:modified>
  <cp:category/>
</cp:coreProperties>
</file>